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035" windowHeight="11760"/>
  </bookViews>
  <sheets>
    <sheet name="маягт 1" sheetId="2" r:id="rId1"/>
  </sheets>
  <calcPr calcId="145621"/>
</workbook>
</file>

<file path=xl/calcChain.xml><?xml version="1.0" encoding="utf-8"?>
<calcChain xmlns="http://schemas.openxmlformats.org/spreadsheetml/2006/main">
  <c r="E13" i="2" l="1"/>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D24" i="2"/>
  <c r="C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D37" i="2"/>
  <c r="E37" i="2"/>
  <c r="F37" i="2"/>
  <c r="G37" i="2"/>
  <c r="C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C38" i="2"/>
  <c r="D50" i="2"/>
  <c r="C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D64" i="2"/>
  <c r="C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D72" i="2"/>
  <c r="E72" i="2"/>
  <c r="F72" i="2"/>
  <c r="G72" i="2"/>
  <c r="C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D79" i="2"/>
  <c r="C79" i="2"/>
  <c r="E79" i="2"/>
  <c r="F79" i="2"/>
  <c r="F101" i="2"/>
  <c r="F113" i="2"/>
  <c r="G79" i="2"/>
  <c r="H79" i="2"/>
  <c r="I79" i="2"/>
  <c r="J79" i="2"/>
  <c r="J101" i="2"/>
  <c r="J113" i="2"/>
  <c r="K79" i="2"/>
  <c r="L79" i="2"/>
  <c r="M79" i="2"/>
  <c r="N79" i="2"/>
  <c r="N101" i="2"/>
  <c r="N113" i="2"/>
  <c r="O79" i="2"/>
  <c r="P79" i="2"/>
  <c r="Q79" i="2"/>
  <c r="R79" i="2"/>
  <c r="R101" i="2"/>
  <c r="R113" i="2"/>
  <c r="S79" i="2"/>
  <c r="T79" i="2"/>
  <c r="U79" i="2"/>
  <c r="V79" i="2"/>
  <c r="V101" i="2"/>
  <c r="V113" i="2"/>
  <c r="W79" i="2"/>
  <c r="X79" i="2"/>
  <c r="Y79" i="2"/>
  <c r="Z79" i="2"/>
  <c r="Z101" i="2"/>
  <c r="Z113" i="2"/>
  <c r="AA79" i="2"/>
  <c r="AB79" i="2"/>
  <c r="AC79" i="2"/>
  <c r="AD79" i="2"/>
  <c r="AD101" i="2"/>
  <c r="AE79" i="2"/>
  <c r="AF79" i="2"/>
  <c r="AG79" i="2"/>
  <c r="AH79" i="2"/>
  <c r="AH101" i="2"/>
  <c r="AH113" i="2"/>
  <c r="AI79" i="2"/>
  <c r="AJ79" i="2"/>
  <c r="AK79" i="2"/>
  <c r="AL79" i="2"/>
  <c r="AL101" i="2"/>
  <c r="AL113" i="2"/>
  <c r="AM79" i="2"/>
  <c r="AN79" i="2"/>
  <c r="AO79" i="2"/>
  <c r="AP79" i="2"/>
  <c r="AP101" i="2"/>
  <c r="AP113" i="2"/>
  <c r="AQ79" i="2"/>
  <c r="AR79" i="2"/>
  <c r="AS79" i="2"/>
  <c r="AT79" i="2"/>
  <c r="AT101" i="2"/>
  <c r="AU79" i="2"/>
  <c r="AV79" i="2"/>
  <c r="AW79" i="2"/>
  <c r="AX79" i="2"/>
  <c r="AX101" i="2"/>
  <c r="AX113" i="2"/>
  <c r="AY79" i="2"/>
  <c r="AZ79" i="2"/>
  <c r="BA79" i="2"/>
  <c r="BB79" i="2"/>
  <c r="BB101" i="2"/>
  <c r="BB113" i="2"/>
  <c r="BC79" i="2"/>
  <c r="BD79" i="2"/>
  <c r="BE79" i="2"/>
  <c r="BF79" i="2"/>
  <c r="BF101" i="2"/>
  <c r="BF113" i="2"/>
  <c r="BG79" i="2"/>
  <c r="BH79" i="2"/>
  <c r="BI79" i="2"/>
  <c r="BJ79" i="2"/>
  <c r="BJ101" i="2"/>
  <c r="BK79" i="2"/>
  <c r="D85" i="2"/>
  <c r="C85" i="2"/>
  <c r="E85" i="2"/>
  <c r="E101" i="2"/>
  <c r="E113" i="2"/>
  <c r="F85" i="2"/>
  <c r="G85" i="2"/>
  <c r="H85" i="2"/>
  <c r="I85" i="2"/>
  <c r="I101" i="2"/>
  <c r="I113" i="2"/>
  <c r="J85" i="2"/>
  <c r="K85" i="2"/>
  <c r="L85" i="2"/>
  <c r="M85" i="2"/>
  <c r="M101" i="2"/>
  <c r="M113" i="2"/>
  <c r="N85" i="2"/>
  <c r="O85" i="2"/>
  <c r="P85" i="2"/>
  <c r="Q85" i="2"/>
  <c r="Q101" i="2"/>
  <c r="Q113" i="2"/>
  <c r="R85" i="2"/>
  <c r="S85" i="2"/>
  <c r="T85" i="2"/>
  <c r="U85" i="2"/>
  <c r="U101" i="2"/>
  <c r="U113" i="2"/>
  <c r="V85" i="2"/>
  <c r="W85" i="2"/>
  <c r="X85" i="2"/>
  <c r="Y85" i="2"/>
  <c r="Y101" i="2"/>
  <c r="Y113" i="2"/>
  <c r="Z85" i="2"/>
  <c r="AA85" i="2"/>
  <c r="AB85" i="2"/>
  <c r="AC85" i="2"/>
  <c r="AC101" i="2"/>
  <c r="AC113" i="2"/>
  <c r="AD85" i="2"/>
  <c r="AE85" i="2"/>
  <c r="AF85" i="2"/>
  <c r="AG85" i="2"/>
  <c r="AG101" i="2"/>
  <c r="AG113" i="2"/>
  <c r="AH85" i="2"/>
  <c r="AI85" i="2"/>
  <c r="AJ85" i="2"/>
  <c r="AK85" i="2"/>
  <c r="AK101" i="2"/>
  <c r="AK113" i="2"/>
  <c r="AL85" i="2"/>
  <c r="AM85" i="2"/>
  <c r="AN85" i="2"/>
  <c r="AO85" i="2"/>
  <c r="AO101" i="2"/>
  <c r="AO113" i="2"/>
  <c r="AP85" i="2"/>
  <c r="AQ85" i="2"/>
  <c r="AR85" i="2"/>
  <c r="AS85" i="2"/>
  <c r="AS101" i="2"/>
  <c r="AS113" i="2"/>
  <c r="AT85" i="2"/>
  <c r="AU85" i="2"/>
  <c r="AV85" i="2"/>
  <c r="AW85" i="2"/>
  <c r="AW101" i="2"/>
  <c r="AW113" i="2"/>
  <c r="AX85" i="2"/>
  <c r="AY85" i="2"/>
  <c r="AZ85" i="2"/>
  <c r="BA85" i="2"/>
  <c r="BA101" i="2"/>
  <c r="BA113" i="2"/>
  <c r="BB85" i="2"/>
  <c r="BC85" i="2"/>
  <c r="BD85" i="2"/>
  <c r="BE85" i="2"/>
  <c r="BE101" i="2"/>
  <c r="BE113" i="2"/>
  <c r="BF85" i="2"/>
  <c r="BG85" i="2"/>
  <c r="BH85" i="2"/>
  <c r="BI85" i="2"/>
  <c r="BI101" i="2"/>
  <c r="BI113" i="2"/>
  <c r="BJ85" i="2"/>
  <c r="BK85" i="2"/>
  <c r="D95" i="2"/>
  <c r="C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D100" i="2"/>
  <c r="D101" i="2"/>
  <c r="E100" i="2"/>
  <c r="F100" i="2"/>
  <c r="G100" i="2"/>
  <c r="H100" i="2"/>
  <c r="H101" i="2"/>
  <c r="H113" i="2"/>
  <c r="I100" i="2"/>
  <c r="J100" i="2"/>
  <c r="K100" i="2"/>
  <c r="L100" i="2"/>
  <c r="L101" i="2"/>
  <c r="L113" i="2"/>
  <c r="M100" i="2"/>
  <c r="N100" i="2"/>
  <c r="O100" i="2"/>
  <c r="P100" i="2"/>
  <c r="P101" i="2"/>
  <c r="P113" i="2"/>
  <c r="Q100" i="2"/>
  <c r="R100" i="2"/>
  <c r="S100" i="2"/>
  <c r="T100" i="2"/>
  <c r="T101" i="2"/>
  <c r="T113" i="2"/>
  <c r="U100" i="2"/>
  <c r="V100" i="2"/>
  <c r="W100" i="2"/>
  <c r="X100" i="2"/>
  <c r="X101" i="2"/>
  <c r="X113" i="2"/>
  <c r="Y100" i="2"/>
  <c r="Z100" i="2"/>
  <c r="AA100" i="2"/>
  <c r="AB100" i="2"/>
  <c r="AB101" i="2"/>
  <c r="AB113" i="2"/>
  <c r="AC100" i="2"/>
  <c r="AD100" i="2"/>
  <c r="AE100" i="2"/>
  <c r="AF100" i="2"/>
  <c r="AF101" i="2"/>
  <c r="AF113" i="2"/>
  <c r="AG100" i="2"/>
  <c r="AH100" i="2"/>
  <c r="AI100" i="2"/>
  <c r="AJ100" i="2"/>
  <c r="AJ101" i="2"/>
  <c r="AJ113" i="2"/>
  <c r="AK100" i="2"/>
  <c r="AL100" i="2"/>
  <c r="AM100" i="2"/>
  <c r="AN100" i="2"/>
  <c r="AN101" i="2"/>
  <c r="AN113" i="2"/>
  <c r="AO100" i="2"/>
  <c r="AP100" i="2"/>
  <c r="AQ100" i="2"/>
  <c r="AR100" i="2"/>
  <c r="AR101" i="2"/>
  <c r="AR113" i="2"/>
  <c r="AS100" i="2"/>
  <c r="AT100" i="2"/>
  <c r="AU100" i="2"/>
  <c r="AV100" i="2"/>
  <c r="AV101" i="2"/>
  <c r="AV113" i="2"/>
  <c r="AW100" i="2"/>
  <c r="AX100" i="2"/>
  <c r="AY100" i="2"/>
  <c r="AZ100" i="2"/>
  <c r="AZ101" i="2"/>
  <c r="AZ113" i="2"/>
  <c r="BA100" i="2"/>
  <c r="BB100" i="2"/>
  <c r="BC100" i="2"/>
  <c r="BD100" i="2"/>
  <c r="BD101" i="2"/>
  <c r="BD113" i="2"/>
  <c r="BE100" i="2"/>
  <c r="BF100" i="2"/>
  <c r="BG100" i="2"/>
  <c r="BH100" i="2"/>
  <c r="BH101" i="2"/>
  <c r="BH113" i="2"/>
  <c r="BI100" i="2"/>
  <c r="BJ100" i="2"/>
  <c r="BK100" i="2"/>
  <c r="G101" i="2"/>
  <c r="K101" i="2"/>
  <c r="O101" i="2"/>
  <c r="S101" i="2"/>
  <c r="W101" i="2"/>
  <c r="AA101" i="2"/>
  <c r="AE101" i="2"/>
  <c r="AI101" i="2"/>
  <c r="AM101" i="2"/>
  <c r="AQ101" i="2"/>
  <c r="AU101" i="2"/>
  <c r="AY101" i="2"/>
  <c r="BC101" i="2"/>
  <c r="BG101" i="2"/>
  <c r="D111" i="2"/>
  <c r="E111" i="2"/>
  <c r="F111" i="2"/>
  <c r="G111" i="2"/>
  <c r="G113" i="2"/>
  <c r="H111" i="2"/>
  <c r="I111" i="2"/>
  <c r="J111" i="2"/>
  <c r="K111" i="2"/>
  <c r="K113" i="2"/>
  <c r="L111" i="2"/>
  <c r="M111" i="2"/>
  <c r="N111" i="2"/>
  <c r="O111" i="2"/>
  <c r="O113" i="2"/>
  <c r="P111" i="2"/>
  <c r="Q111" i="2"/>
  <c r="R111" i="2"/>
  <c r="S111" i="2"/>
  <c r="S113" i="2"/>
  <c r="T111" i="2"/>
  <c r="U111" i="2"/>
  <c r="V111" i="2"/>
  <c r="W111" i="2"/>
  <c r="W113" i="2"/>
  <c r="X111" i="2"/>
  <c r="Y111" i="2"/>
  <c r="Z111" i="2"/>
  <c r="AA111" i="2"/>
  <c r="AA113" i="2"/>
  <c r="AB111" i="2"/>
  <c r="AC111" i="2"/>
  <c r="AD111" i="2"/>
  <c r="AE111" i="2"/>
  <c r="AE113" i="2"/>
  <c r="AF111" i="2"/>
  <c r="AG111" i="2"/>
  <c r="AH111" i="2"/>
  <c r="AI111" i="2"/>
  <c r="AI113" i="2"/>
  <c r="AJ111" i="2"/>
  <c r="AK111" i="2"/>
  <c r="AL111" i="2"/>
  <c r="AM111" i="2"/>
  <c r="AM113" i="2"/>
  <c r="AN111" i="2"/>
  <c r="AO111" i="2"/>
  <c r="AP111" i="2"/>
  <c r="AQ111" i="2"/>
  <c r="AQ113" i="2"/>
  <c r="AR111" i="2"/>
  <c r="AS111" i="2"/>
  <c r="AT111" i="2"/>
  <c r="AU111" i="2"/>
  <c r="AU113" i="2"/>
  <c r="AV111" i="2"/>
  <c r="AW111" i="2"/>
  <c r="AX111" i="2"/>
  <c r="AY111" i="2"/>
  <c r="AY113" i="2"/>
  <c r="AZ111" i="2"/>
  <c r="BA111" i="2"/>
  <c r="BB111" i="2"/>
  <c r="BC111" i="2"/>
  <c r="BC113" i="2"/>
  <c r="BD111" i="2"/>
  <c r="BE111" i="2"/>
  <c r="BF111" i="2"/>
  <c r="BG111" i="2"/>
  <c r="BG113" i="2"/>
  <c r="BH111" i="2"/>
  <c r="BI111" i="2"/>
  <c r="BJ111" i="2"/>
  <c r="BK111" i="2"/>
  <c r="BK113" i="2"/>
  <c r="AD113" i="2"/>
  <c r="AT113" i="2"/>
  <c r="BJ113" i="2"/>
  <c r="DL111" i="2"/>
  <c r="DL100" i="2"/>
  <c r="DL95" i="2"/>
  <c r="DL85" i="2"/>
  <c r="DL79" i="2"/>
  <c r="DL72" i="2"/>
  <c r="DL64" i="2"/>
  <c r="DL50" i="2"/>
  <c r="DK111" i="2"/>
  <c r="DK100" i="2"/>
  <c r="DK95" i="2"/>
  <c r="DK85" i="2"/>
  <c r="DK79" i="2"/>
  <c r="DK72" i="2"/>
  <c r="DK64" i="2"/>
  <c r="DK50" i="2"/>
  <c r="DJ111" i="2"/>
  <c r="DJ100" i="2"/>
  <c r="DJ95" i="2"/>
  <c r="DJ85" i="2"/>
  <c r="DJ79" i="2"/>
  <c r="DJ72" i="2"/>
  <c r="DJ64" i="2"/>
  <c r="DJ50" i="2"/>
  <c r="DI111" i="2"/>
  <c r="DI100" i="2"/>
  <c r="DI95" i="2"/>
  <c r="DI85" i="2"/>
  <c r="DI79" i="2"/>
  <c r="DI72" i="2"/>
  <c r="DI64" i="2"/>
  <c r="DI50" i="2"/>
  <c r="DH111" i="2"/>
  <c r="DH100" i="2"/>
  <c r="DH101" i="2"/>
  <c r="DH95" i="2"/>
  <c r="DH85" i="2"/>
  <c r="DH79" i="2"/>
  <c r="DH72" i="2"/>
  <c r="DH64" i="2"/>
  <c r="DH50" i="2"/>
  <c r="DG111" i="2"/>
  <c r="DG100" i="2"/>
  <c r="DG95" i="2"/>
  <c r="DG85" i="2"/>
  <c r="DG79" i="2"/>
  <c r="DG72" i="2"/>
  <c r="DG64" i="2"/>
  <c r="DG50" i="2"/>
  <c r="DF111" i="2"/>
  <c r="DF100" i="2"/>
  <c r="DF101" i="2"/>
  <c r="DF95" i="2"/>
  <c r="DF85" i="2"/>
  <c r="DF79" i="2"/>
  <c r="DF72" i="2"/>
  <c r="DF64" i="2"/>
  <c r="DF50" i="2"/>
  <c r="DE111" i="2"/>
  <c r="DE100" i="2"/>
  <c r="DE95" i="2"/>
  <c r="DE85" i="2"/>
  <c r="DE79" i="2"/>
  <c r="DE72" i="2"/>
  <c r="DE64" i="2"/>
  <c r="DE50" i="2"/>
  <c r="DD111" i="2"/>
  <c r="DD100" i="2"/>
  <c r="DD101" i="2"/>
  <c r="DD95" i="2"/>
  <c r="DD85" i="2"/>
  <c r="DD79" i="2"/>
  <c r="DD72" i="2"/>
  <c r="DD64" i="2"/>
  <c r="DD50" i="2"/>
  <c r="DC111" i="2"/>
  <c r="DC100" i="2"/>
  <c r="DC95" i="2"/>
  <c r="DC85" i="2"/>
  <c r="DC79" i="2"/>
  <c r="DC72" i="2"/>
  <c r="DC64" i="2"/>
  <c r="DC50" i="2"/>
  <c r="DB111" i="2"/>
  <c r="DB100" i="2"/>
  <c r="DB101" i="2"/>
  <c r="DB95" i="2"/>
  <c r="DB85" i="2"/>
  <c r="DB79" i="2"/>
  <c r="DB72" i="2"/>
  <c r="DB64" i="2"/>
  <c r="DB50" i="2"/>
  <c r="DA111" i="2"/>
  <c r="DA100" i="2"/>
  <c r="DA95" i="2"/>
  <c r="DA85" i="2"/>
  <c r="DA79" i="2"/>
  <c r="DA72" i="2"/>
  <c r="DA64" i="2"/>
  <c r="DA50" i="2"/>
  <c r="CZ111" i="2"/>
  <c r="CZ100" i="2"/>
  <c r="CZ101" i="2"/>
  <c r="CZ95" i="2"/>
  <c r="CZ85" i="2"/>
  <c r="CZ79" i="2"/>
  <c r="CZ72" i="2"/>
  <c r="CZ64" i="2"/>
  <c r="CZ50" i="2"/>
  <c r="CY111" i="2"/>
  <c r="CY100" i="2"/>
  <c r="CY95" i="2"/>
  <c r="CY85" i="2"/>
  <c r="CY79" i="2"/>
  <c r="CY72" i="2"/>
  <c r="CY64" i="2"/>
  <c r="CY50" i="2"/>
  <c r="CX111" i="2"/>
  <c r="CX100" i="2"/>
  <c r="CX101" i="2"/>
  <c r="CX95" i="2"/>
  <c r="CX85" i="2"/>
  <c r="CX79" i="2"/>
  <c r="CX72" i="2"/>
  <c r="CX64" i="2"/>
  <c r="CX50" i="2"/>
  <c r="CW111" i="2"/>
  <c r="CW100" i="2"/>
  <c r="CW95" i="2"/>
  <c r="CW85" i="2"/>
  <c r="CW79" i="2"/>
  <c r="CW72" i="2"/>
  <c r="CW64" i="2"/>
  <c r="CW50" i="2"/>
  <c r="CV111" i="2"/>
  <c r="CV100" i="2"/>
  <c r="CV101" i="2"/>
  <c r="CV95" i="2"/>
  <c r="CV85" i="2"/>
  <c r="CV79" i="2"/>
  <c r="CV72" i="2"/>
  <c r="CV64" i="2"/>
  <c r="CV50" i="2"/>
  <c r="CU111" i="2"/>
  <c r="CU100" i="2"/>
  <c r="CU95" i="2"/>
  <c r="CU85" i="2"/>
  <c r="CU79" i="2"/>
  <c r="CU72" i="2"/>
  <c r="CU64" i="2"/>
  <c r="CU50" i="2"/>
  <c r="CT111" i="2"/>
  <c r="CT100" i="2"/>
  <c r="CT101" i="2"/>
  <c r="CT95" i="2"/>
  <c r="CT85" i="2"/>
  <c r="CT79" i="2"/>
  <c r="CT72" i="2"/>
  <c r="CT64" i="2"/>
  <c r="CT50" i="2"/>
  <c r="CS111" i="2"/>
  <c r="CS100" i="2"/>
  <c r="CS95" i="2"/>
  <c r="CS85" i="2"/>
  <c r="CS79" i="2"/>
  <c r="CS72" i="2"/>
  <c r="CS64" i="2"/>
  <c r="CS50" i="2"/>
  <c r="CR111" i="2"/>
  <c r="CR100" i="2"/>
  <c r="CR101" i="2"/>
  <c r="CR95" i="2"/>
  <c r="CR85" i="2"/>
  <c r="CR79" i="2"/>
  <c r="CR72" i="2"/>
  <c r="CR64" i="2"/>
  <c r="CR50" i="2"/>
  <c r="CQ111" i="2"/>
  <c r="CQ100" i="2"/>
  <c r="CQ95" i="2"/>
  <c r="CQ85" i="2"/>
  <c r="CQ79" i="2"/>
  <c r="CQ72" i="2"/>
  <c r="CQ64" i="2"/>
  <c r="CQ50" i="2"/>
  <c r="CP111" i="2"/>
  <c r="CP100" i="2"/>
  <c r="CP101" i="2"/>
  <c r="CP95" i="2"/>
  <c r="CP85" i="2"/>
  <c r="CP79" i="2"/>
  <c r="CP72" i="2"/>
  <c r="CP64" i="2"/>
  <c r="CP50" i="2"/>
  <c r="CO111" i="2"/>
  <c r="CO100" i="2"/>
  <c r="CO95" i="2"/>
  <c r="CO85" i="2"/>
  <c r="CO79" i="2"/>
  <c r="CO72" i="2"/>
  <c r="CO64" i="2"/>
  <c r="CO50" i="2"/>
  <c r="CN111" i="2"/>
  <c r="CN100" i="2"/>
  <c r="CN101" i="2"/>
  <c r="CN95" i="2"/>
  <c r="CN85" i="2"/>
  <c r="CN79" i="2"/>
  <c r="CN72" i="2"/>
  <c r="CN64" i="2"/>
  <c r="CN50" i="2"/>
  <c r="CM111" i="2"/>
  <c r="CM100" i="2"/>
  <c r="CM95" i="2"/>
  <c r="CM85" i="2"/>
  <c r="CM79" i="2"/>
  <c r="CM72" i="2"/>
  <c r="CM64" i="2"/>
  <c r="CM50" i="2"/>
  <c r="CL111" i="2"/>
  <c r="CL100" i="2"/>
  <c r="CL101" i="2"/>
  <c r="CL95" i="2"/>
  <c r="CL85" i="2"/>
  <c r="CL79" i="2"/>
  <c r="CL72" i="2"/>
  <c r="CL64" i="2"/>
  <c r="CL50" i="2"/>
  <c r="CK111" i="2"/>
  <c r="CK100" i="2"/>
  <c r="CK95" i="2"/>
  <c r="CK85" i="2"/>
  <c r="CK79" i="2"/>
  <c r="CK72" i="2"/>
  <c r="CK64" i="2"/>
  <c r="CK50" i="2"/>
  <c r="CJ111" i="2"/>
  <c r="CJ100" i="2"/>
  <c r="CJ101" i="2"/>
  <c r="CJ95" i="2"/>
  <c r="CJ85" i="2"/>
  <c r="CJ79" i="2"/>
  <c r="CJ72" i="2"/>
  <c r="CJ64" i="2"/>
  <c r="CJ50" i="2"/>
  <c r="CI111" i="2"/>
  <c r="CI100" i="2"/>
  <c r="CI95" i="2"/>
  <c r="CI85" i="2"/>
  <c r="CI79" i="2"/>
  <c r="CI72" i="2"/>
  <c r="CI64" i="2"/>
  <c r="CI50" i="2"/>
  <c r="CH111" i="2"/>
  <c r="CH100" i="2"/>
  <c r="CH101" i="2"/>
  <c r="CH95" i="2"/>
  <c r="CH85" i="2"/>
  <c r="CH79" i="2"/>
  <c r="CH72" i="2"/>
  <c r="CH64" i="2"/>
  <c r="CH50" i="2"/>
  <c r="CG111" i="2"/>
  <c r="CG100" i="2"/>
  <c r="CG95" i="2"/>
  <c r="CG85" i="2"/>
  <c r="CG79" i="2"/>
  <c r="CG72" i="2"/>
  <c r="CG64" i="2"/>
  <c r="CG50" i="2"/>
  <c r="CF111" i="2"/>
  <c r="CF100" i="2"/>
  <c r="CF101" i="2"/>
  <c r="CF95" i="2"/>
  <c r="CF85" i="2"/>
  <c r="CF79" i="2"/>
  <c r="CF72" i="2"/>
  <c r="CF64" i="2"/>
  <c r="CF50" i="2"/>
  <c r="CE111" i="2"/>
  <c r="CE100" i="2"/>
  <c r="CE95" i="2"/>
  <c r="CE85" i="2"/>
  <c r="CE79" i="2"/>
  <c r="CE72" i="2"/>
  <c r="CE64" i="2"/>
  <c r="CE50" i="2"/>
  <c r="CD111" i="2"/>
  <c r="CD100" i="2"/>
  <c r="CD101" i="2"/>
  <c r="CD95" i="2"/>
  <c r="CD85" i="2"/>
  <c r="CD79" i="2"/>
  <c r="CD72" i="2"/>
  <c r="CD64" i="2"/>
  <c r="CD50" i="2"/>
  <c r="CC111" i="2"/>
  <c r="CC100" i="2"/>
  <c r="CC95" i="2"/>
  <c r="CC85" i="2"/>
  <c r="CC79" i="2"/>
  <c r="CC72" i="2"/>
  <c r="CC64" i="2"/>
  <c r="CC50" i="2"/>
  <c r="CB111" i="2"/>
  <c r="CB100" i="2"/>
  <c r="CB95" i="2"/>
  <c r="CB85" i="2"/>
  <c r="CB79" i="2"/>
  <c r="CB72" i="2"/>
  <c r="CB64" i="2"/>
  <c r="CB50" i="2"/>
  <c r="CA111" i="2"/>
  <c r="CA100" i="2"/>
  <c r="CA95" i="2"/>
  <c r="CA85" i="2"/>
  <c r="CA79" i="2"/>
  <c r="CA72" i="2"/>
  <c r="CA64" i="2"/>
  <c r="CA50" i="2"/>
  <c r="BZ111" i="2"/>
  <c r="BZ100" i="2"/>
  <c r="BZ95" i="2"/>
  <c r="BZ85" i="2"/>
  <c r="BZ79" i="2"/>
  <c r="BZ72" i="2"/>
  <c r="BZ64" i="2"/>
  <c r="BZ50" i="2"/>
  <c r="BY111" i="2"/>
  <c r="BY100" i="2"/>
  <c r="BY95" i="2"/>
  <c r="BY85" i="2"/>
  <c r="BY79" i="2"/>
  <c r="BY72" i="2"/>
  <c r="BY64" i="2"/>
  <c r="BY50" i="2"/>
  <c r="BX111" i="2"/>
  <c r="BX100" i="2"/>
  <c r="BX95" i="2"/>
  <c r="BX85" i="2"/>
  <c r="BX79" i="2"/>
  <c r="BX72" i="2"/>
  <c r="BX64" i="2"/>
  <c r="BX50" i="2"/>
  <c r="BW111" i="2"/>
  <c r="BW100" i="2"/>
  <c r="BW95" i="2"/>
  <c r="BW85" i="2"/>
  <c r="BW79" i="2"/>
  <c r="BW72" i="2"/>
  <c r="BW64" i="2"/>
  <c r="BW50" i="2"/>
  <c r="BV111" i="2"/>
  <c r="BV100" i="2"/>
  <c r="BV95" i="2"/>
  <c r="BV85" i="2"/>
  <c r="BV79" i="2"/>
  <c r="BV72" i="2"/>
  <c r="BV64" i="2"/>
  <c r="BV50" i="2"/>
  <c r="BU111" i="2"/>
  <c r="BU100" i="2"/>
  <c r="BU101" i="2"/>
  <c r="BU95" i="2"/>
  <c r="BU85" i="2"/>
  <c r="BU79" i="2"/>
  <c r="BU72" i="2"/>
  <c r="BU64" i="2"/>
  <c r="BU50" i="2"/>
  <c r="BT111" i="2"/>
  <c r="BT100" i="2"/>
  <c r="BT95" i="2"/>
  <c r="BT85" i="2"/>
  <c r="BT79" i="2"/>
  <c r="BT72" i="2"/>
  <c r="BT64" i="2"/>
  <c r="BT50" i="2"/>
  <c r="BS111" i="2"/>
  <c r="BS100" i="2"/>
  <c r="BS95" i="2"/>
  <c r="BS85" i="2"/>
  <c r="BS79" i="2"/>
  <c r="BS72" i="2"/>
  <c r="BS64" i="2"/>
  <c r="BS50" i="2"/>
  <c r="BS101" i="2"/>
  <c r="BS113" i="2"/>
  <c r="BR111" i="2"/>
  <c r="BR100" i="2"/>
  <c r="BR95" i="2"/>
  <c r="BR85" i="2"/>
  <c r="BR79" i="2"/>
  <c r="BR72" i="2"/>
  <c r="BR64" i="2"/>
  <c r="BR50" i="2"/>
  <c r="BQ111" i="2"/>
  <c r="BQ100" i="2"/>
  <c r="BQ101" i="2"/>
  <c r="BQ113" i="2"/>
  <c r="BQ95" i="2"/>
  <c r="BQ85" i="2"/>
  <c r="BQ79" i="2"/>
  <c r="BQ72" i="2"/>
  <c r="BQ64" i="2"/>
  <c r="BQ50" i="2"/>
  <c r="BP111" i="2"/>
  <c r="BP100" i="2"/>
  <c r="BP95" i="2"/>
  <c r="BP85" i="2"/>
  <c r="BP79" i="2"/>
  <c r="BP72" i="2"/>
  <c r="BP64" i="2"/>
  <c r="BP50" i="2"/>
  <c r="BO111" i="2"/>
  <c r="BO100" i="2"/>
  <c r="BO95" i="2"/>
  <c r="BO85" i="2"/>
  <c r="BO79" i="2"/>
  <c r="BO72" i="2"/>
  <c r="BO64" i="2"/>
  <c r="BO50" i="2"/>
  <c r="BO101" i="2"/>
  <c r="BO113" i="2"/>
  <c r="BN111" i="2"/>
  <c r="BN100" i="2"/>
  <c r="BN95" i="2"/>
  <c r="BN85" i="2"/>
  <c r="BN79" i="2"/>
  <c r="BN72" i="2"/>
  <c r="BN64" i="2"/>
  <c r="BN50" i="2"/>
  <c r="BM111" i="2"/>
  <c r="BM100" i="2"/>
  <c r="BM101" i="2"/>
  <c r="BM113" i="2"/>
  <c r="BM95" i="2"/>
  <c r="BM85" i="2"/>
  <c r="BM79" i="2"/>
  <c r="BM72" i="2"/>
  <c r="BM64" i="2"/>
  <c r="BM50" i="2"/>
  <c r="BL111" i="2"/>
  <c r="BL100" i="2"/>
  <c r="BL95" i="2"/>
  <c r="BL85" i="2"/>
  <c r="BL79" i="2"/>
  <c r="BL72" i="2"/>
  <c r="BL64" i="2"/>
  <c r="BL50"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C101" i="2"/>
  <c r="D113" i="2"/>
  <c r="C113" i="2"/>
  <c r="C111" i="2"/>
  <c r="BP101" i="2"/>
  <c r="DL101" i="2"/>
  <c r="DL113" i="2"/>
  <c r="BL101" i="2"/>
  <c r="BL113" i="2"/>
  <c r="BT101" i="2"/>
  <c r="BP113" i="2"/>
  <c r="BT113" i="2"/>
  <c r="BV101" i="2"/>
  <c r="BV113" i="2"/>
  <c r="BW101" i="2"/>
  <c r="BX101" i="2"/>
  <c r="BY101" i="2"/>
  <c r="BZ101" i="2"/>
  <c r="BZ113" i="2"/>
  <c r="CA101" i="2"/>
  <c r="CB101" i="2"/>
  <c r="CC101" i="2"/>
  <c r="CE101" i="2"/>
  <c r="CE113" i="2"/>
  <c r="CG101" i="2"/>
  <c r="CI101" i="2"/>
  <c r="CK101" i="2"/>
  <c r="CM101" i="2"/>
  <c r="CM113" i="2"/>
  <c r="CO101" i="2"/>
  <c r="CQ101" i="2"/>
  <c r="CS101" i="2"/>
  <c r="CU101" i="2"/>
  <c r="CU113" i="2"/>
  <c r="CW101" i="2"/>
  <c r="CY101" i="2"/>
  <c r="DA101" i="2"/>
  <c r="DC101" i="2"/>
  <c r="DC113" i="2"/>
  <c r="DE101" i="2"/>
  <c r="DG101" i="2"/>
  <c r="DI101" i="2"/>
  <c r="DJ101" i="2"/>
  <c r="DJ113" i="2"/>
  <c r="BN101" i="2"/>
  <c r="BR101" i="2"/>
  <c r="BR113" i="2"/>
  <c r="BU113" i="2"/>
  <c r="BW113" i="2"/>
  <c r="BX113" i="2"/>
  <c r="BY113" i="2"/>
  <c r="CA113" i="2"/>
  <c r="CB113" i="2"/>
  <c r="CC113" i="2"/>
  <c r="CD113" i="2"/>
  <c r="CF113" i="2"/>
  <c r="CG113" i="2"/>
  <c r="CH113" i="2"/>
  <c r="CI113" i="2"/>
  <c r="CJ113" i="2"/>
  <c r="CK113" i="2"/>
  <c r="CL113" i="2"/>
  <c r="CN113" i="2"/>
  <c r="CO113" i="2"/>
  <c r="CP113" i="2"/>
  <c r="CQ113" i="2"/>
  <c r="CR113" i="2"/>
  <c r="CS113" i="2"/>
  <c r="CT113" i="2"/>
  <c r="CV113" i="2"/>
  <c r="CW113" i="2"/>
  <c r="CX113" i="2"/>
  <c r="CY113" i="2"/>
  <c r="CZ113" i="2"/>
  <c r="DA113" i="2"/>
  <c r="DB113" i="2"/>
  <c r="DD113" i="2"/>
  <c r="DE113" i="2"/>
  <c r="DF113" i="2"/>
  <c r="DG113" i="2"/>
  <c r="DH113" i="2"/>
  <c r="DI113" i="2"/>
  <c r="DK101" i="2"/>
  <c r="DK113" i="2"/>
  <c r="BN113" i="2"/>
  <c r="DK13" i="2"/>
  <c r="DL13" i="2"/>
  <c r="DH13" i="2"/>
  <c r="DI13" i="2"/>
  <c r="DJ13" i="2"/>
  <c r="DA13" i="2"/>
  <c r="DB13" i="2"/>
  <c r="DC13" i="2"/>
  <c r="DD13" i="2"/>
  <c r="DE13" i="2"/>
  <c r="DF13" i="2"/>
  <c r="DG13" i="2"/>
  <c r="CH13" i="2"/>
  <c r="CI13" i="2"/>
  <c r="CJ13" i="2"/>
  <c r="CK13" i="2"/>
  <c r="CL13" i="2"/>
  <c r="CM13" i="2"/>
  <c r="CN13" i="2"/>
  <c r="CO13" i="2"/>
  <c r="CP13" i="2"/>
  <c r="CQ13" i="2"/>
  <c r="CR13" i="2"/>
  <c r="CS13" i="2"/>
  <c r="CT13" i="2"/>
  <c r="CU13" i="2"/>
  <c r="CV13" i="2"/>
  <c r="CW13" i="2"/>
  <c r="CX13" i="2"/>
  <c r="CY13" i="2"/>
  <c r="CZ13" i="2"/>
  <c r="BN13" i="2"/>
  <c r="BO13" i="2"/>
  <c r="BP13" i="2"/>
  <c r="BQ13" i="2"/>
  <c r="BR13" i="2"/>
  <c r="BS13" i="2"/>
  <c r="BT13" i="2"/>
  <c r="BU13" i="2"/>
  <c r="BV13" i="2"/>
  <c r="BW13" i="2"/>
  <c r="BX13" i="2"/>
  <c r="BY13" i="2"/>
  <c r="BZ13" i="2"/>
  <c r="CA13" i="2"/>
  <c r="CB13" i="2"/>
  <c r="CC13" i="2"/>
  <c r="CD13" i="2"/>
  <c r="CE13" i="2"/>
  <c r="CF13" i="2"/>
  <c r="CG13" i="2"/>
  <c r="BK13" i="2"/>
  <c r="BL13" i="2"/>
  <c r="BM13" i="2"/>
</calcChain>
</file>

<file path=xl/comments1.xml><?xml version="1.0" encoding="utf-8"?>
<comments xmlns="http://schemas.openxmlformats.org/spreadsheetml/2006/main">
  <authors>
    <author xml:space="preserve"> </author>
  </authors>
  <commentList>
    <comment ref="AV49" authorId="0">
      <text>
        <r>
          <rPr>
            <b/>
            <sz val="8"/>
            <color indexed="81"/>
            <rFont val="Tahoma"/>
            <family val="2"/>
          </rPr>
          <t xml:space="preserve"> :</t>
        </r>
        <r>
          <rPr>
            <sz val="8"/>
            <color indexed="81"/>
            <rFont val="Tahoma"/>
            <family val="2"/>
          </rPr>
          <t xml:space="preserve">
НА татвар</t>
        </r>
      </text>
    </comment>
  </commentList>
</comments>
</file>

<file path=xl/sharedStrings.xml><?xml version="1.0" encoding="utf-8"?>
<sst xmlns="http://schemas.openxmlformats.org/spreadsheetml/2006/main" count="365" uniqueCount="237">
  <si>
    <t>Бороо гоулд</t>
  </si>
  <si>
    <t>Аниш</t>
  </si>
  <si>
    <t>Тавантолгой</t>
  </si>
  <si>
    <t>Алтайн хүдэр</t>
  </si>
  <si>
    <t>Гацуурт</t>
  </si>
  <si>
    <t>Эрдмин</t>
  </si>
  <si>
    <t>Мирайфлюорид</t>
  </si>
  <si>
    <t>Шинь шинь</t>
  </si>
  <si>
    <t>Саусгоби сэндс</t>
  </si>
  <si>
    <t>Адил оч</t>
  </si>
  <si>
    <t>Шижир алт</t>
  </si>
  <si>
    <t>Багануур</t>
  </si>
  <si>
    <t>Монгол газар</t>
  </si>
  <si>
    <t>Тефис майнинг</t>
  </si>
  <si>
    <t>Эрдэс холдинг</t>
  </si>
  <si>
    <t>Тун синь</t>
  </si>
  <si>
    <t>Шан лун</t>
  </si>
  <si>
    <t>Энержи ресурс</t>
  </si>
  <si>
    <t>Жамп</t>
  </si>
  <si>
    <t>Ханшижир</t>
  </si>
  <si>
    <t>Сонор трэйд</t>
  </si>
  <si>
    <t>Зүрийн булан</t>
  </si>
  <si>
    <t>Хаангарди</t>
  </si>
  <si>
    <t>Адуунчулуун</t>
  </si>
  <si>
    <t>Хунанжинлэн</t>
  </si>
  <si>
    <t>Дацан трэйд</t>
  </si>
  <si>
    <t>Компанийн нэр</t>
  </si>
  <si>
    <t>ОҮИТБС Маягт-1</t>
  </si>
  <si>
    <t>/000 төгрөгөөр/</t>
  </si>
  <si>
    <t>НИЙТ</t>
  </si>
  <si>
    <t>Эрдэнэт</t>
  </si>
  <si>
    <t>Шижир талст</t>
  </si>
  <si>
    <t>АММИ</t>
  </si>
  <si>
    <t>Поло ресорсиз</t>
  </si>
  <si>
    <t>Петрочайнэ</t>
  </si>
  <si>
    <t>МАК</t>
  </si>
  <si>
    <t>Гоби коул энд энержи</t>
  </si>
  <si>
    <t>Цайртминерал</t>
  </si>
  <si>
    <t>Монгол росцветмет</t>
  </si>
  <si>
    <t>Чинхуа МаК</t>
  </si>
  <si>
    <t>Болд төмөр ерөө гол</t>
  </si>
  <si>
    <t>Сентерра голд</t>
  </si>
  <si>
    <t>Шивээ Овоо</t>
  </si>
  <si>
    <t>Шим техноложи</t>
  </si>
  <si>
    <t>Бат-Адар</t>
  </si>
  <si>
    <t>Хоргын чулуу</t>
  </si>
  <si>
    <t>Баян эрч</t>
  </si>
  <si>
    <t xml:space="preserve">Шарын гол </t>
  </si>
  <si>
    <t>Одод гоулд</t>
  </si>
  <si>
    <t>Сонортрэйд</t>
  </si>
  <si>
    <t>Аниан ресорсиз</t>
  </si>
  <si>
    <t>Эмээлт майнз</t>
  </si>
  <si>
    <t>Хан ресорсиз</t>
  </si>
  <si>
    <t>Голден орд майнинг</t>
  </si>
  <si>
    <t>Эрдэнэ монгол</t>
  </si>
  <si>
    <t>Миндуотайди</t>
  </si>
  <si>
    <t>Флинкмонголия</t>
  </si>
  <si>
    <t>Бүүргэнт</t>
  </si>
  <si>
    <t>Баярсгоулд</t>
  </si>
  <si>
    <t>Баянтэгш импэкс</t>
  </si>
  <si>
    <t>Жи энд Юу голд</t>
  </si>
  <si>
    <t>Орхон туул</t>
  </si>
  <si>
    <t>Мондулаан трэйд</t>
  </si>
  <si>
    <t>Монголчехметал</t>
  </si>
  <si>
    <t>Үүрт гоулд</t>
  </si>
  <si>
    <t>Илчит металл</t>
  </si>
  <si>
    <t>Рэдхилл Монголия</t>
  </si>
  <si>
    <t>Монголрудпром</t>
  </si>
  <si>
    <t>Цэвдэг</t>
  </si>
  <si>
    <t>Талбулаг трэйд</t>
  </si>
  <si>
    <t>Вестерн проспектор монголия</t>
  </si>
  <si>
    <t>Буд инвест</t>
  </si>
  <si>
    <t>Төгрөгнуурын энержи</t>
  </si>
  <si>
    <t>Зүбгол</t>
  </si>
  <si>
    <t>Адамас майнинг</t>
  </si>
  <si>
    <t>СС монголиа</t>
  </si>
  <si>
    <t>Гүнбилэг трэйд</t>
  </si>
  <si>
    <t>Гурвантөхөм</t>
  </si>
  <si>
    <t>Бэрх уул</t>
  </si>
  <si>
    <t>Улз гол</t>
  </si>
  <si>
    <t>Монголметалмайнинг</t>
  </si>
  <si>
    <t>Эрвэн хүдэр</t>
  </si>
  <si>
    <t>ХОТУ</t>
  </si>
  <si>
    <t>Коулд голд монгол</t>
  </si>
  <si>
    <t>Чулуут интернэшнл</t>
  </si>
  <si>
    <t>Хос хас</t>
  </si>
  <si>
    <t>Брэйвхарт ресорсиз</t>
  </si>
  <si>
    <t>Олова</t>
  </si>
  <si>
    <t>Сонсголон бармат</t>
  </si>
  <si>
    <t>Хуа Лян</t>
  </si>
  <si>
    <t>Ди зэт энд Ай</t>
  </si>
  <si>
    <t>Эрхэс майнинг</t>
  </si>
  <si>
    <t>Майн энд фийлд корей</t>
  </si>
  <si>
    <t>Мөнхсаяан</t>
  </si>
  <si>
    <t>Гэрэлт орд</t>
  </si>
  <si>
    <t>Толгойтын гол</t>
  </si>
  <si>
    <t>ЖЭИМ</t>
  </si>
  <si>
    <t>Шинэ эрдэс</t>
  </si>
  <si>
    <t>Эм энд Даимонд</t>
  </si>
  <si>
    <t>Ю энд Би</t>
  </si>
  <si>
    <t>ОАЭ</t>
  </si>
  <si>
    <t>АФК тавт</t>
  </si>
  <si>
    <t>Эж эрдэнэ</t>
  </si>
  <si>
    <t>АШБ</t>
  </si>
  <si>
    <t>Зуун мод уул</t>
  </si>
  <si>
    <t>Тээлийн  шонхор</t>
  </si>
  <si>
    <t>Хөх хархираа</t>
  </si>
  <si>
    <t>ГБМБ</t>
  </si>
  <si>
    <t>Трэйжо моунтайн интернэшнл майнинг</t>
  </si>
  <si>
    <t>Тэгшхан</t>
  </si>
  <si>
    <t>Их ачмаг</t>
  </si>
  <si>
    <t>Гуравт</t>
  </si>
  <si>
    <t>Бэрлэг майнинг</t>
  </si>
  <si>
    <t>Дархан алтан туул</t>
  </si>
  <si>
    <t xml:space="preserve">Их ногоон нуур </t>
  </si>
  <si>
    <t>Дэс дугаар</t>
  </si>
  <si>
    <t>Хамрах хүрээ ашиг орлогын урсгал</t>
  </si>
  <si>
    <t>Бүтээгдэхүүний үйлдвэрлэлт</t>
  </si>
  <si>
    <t>Бүтээгдэхүүн №1</t>
  </si>
  <si>
    <t>Бүтээгдэхүүн №2</t>
  </si>
  <si>
    <t>Бүтээгдэхүүн №3</t>
  </si>
  <si>
    <t>Бүтээгдэхүүн №4</t>
  </si>
  <si>
    <t>Бүтээгдэхүүн №5</t>
  </si>
  <si>
    <t>Бүтээгдэхүүн №6</t>
  </si>
  <si>
    <t>Бүтээгдэхүүн №7</t>
  </si>
  <si>
    <t>Бүтээгдэхүүн №8</t>
  </si>
  <si>
    <t>Нийт үйлдвэрлэсэн бүтээгдэхүүн</t>
  </si>
  <si>
    <t>Бүтээгдэхүүний борлуулалт</t>
  </si>
  <si>
    <t>Нийт борлуулсан бүтээгдэхүүн</t>
  </si>
  <si>
    <t>Бүтээгдэхүүн хуваах гэрээ бүхий компанийн борлуулсан бүтээгдэхүүн</t>
  </si>
  <si>
    <t>Төлсөн татварууд</t>
  </si>
  <si>
    <t>Аж ахуйн нэгжийн орлогын албан татвар</t>
  </si>
  <si>
    <t>Гаалийн татвар</t>
  </si>
  <si>
    <t>Зарим бүтээгдэхүүний үнийн өсөлтийн албан татвар</t>
  </si>
  <si>
    <t>Үл хөдлөх хөрөнгийн албан татвар</t>
  </si>
  <si>
    <t>Онцгой албан татвар /шатах тослох материал импортлосон бол/</t>
  </si>
  <si>
    <t>Автобензин, дизелийн түлшний албан татвар</t>
  </si>
  <si>
    <t>Автотээвэр, өөрөө явагч хэрэгслийн албан татвар</t>
  </si>
  <si>
    <t>Бусад</t>
  </si>
  <si>
    <t>НИЙТ ТАТВАР</t>
  </si>
  <si>
    <t>Төлбөр</t>
  </si>
  <si>
    <t>Ашигт малтмалын нөөц ашигласны төлбөр</t>
  </si>
  <si>
    <t>Ашигт малтмалын ашиглалт болон хайгуулын тусгай зөвшөөрлийн төлбөр</t>
  </si>
  <si>
    <t>Улсын төсвийн хөрөнгөөр хайгуул хийсэн ордын нөхөн төлбөр</t>
  </si>
  <si>
    <t>Газрын төлбөр</t>
  </si>
  <si>
    <t>Ус ашигласны төлбөр</t>
  </si>
  <si>
    <t>Ойгоос мод, түлээ бэлтгэсний төлбөр</t>
  </si>
  <si>
    <t>Гадаадын мэргэжилтэн, ажилчны ажлын байрны төлбөр</t>
  </si>
  <si>
    <t>Түгээмэл тархацтай ашигт малтмалын нөөц ашигласны төлбөр</t>
  </si>
  <si>
    <t>Тусгай зөвшөөрлийн төлбөр</t>
  </si>
  <si>
    <t>НИЙТ ТӨЛБӨР</t>
  </si>
  <si>
    <t>Хураамж, үйлчилгээний хөлс</t>
  </si>
  <si>
    <t>Зохих хууль тогтоомжийн дагуу төв, орон нутгийн ТЗБ- д төлсөн улсын тэмдэгтийн хураамж, бусад хураамж</t>
  </si>
  <si>
    <t>1005*9</t>
  </si>
  <si>
    <t>Зохих хууль тогтоомжийн дагуу төв, орон нутгийн ТЗБ- д төлсөн үйлчилгээний хөлс</t>
  </si>
  <si>
    <t>Гаалийн хураамж</t>
  </si>
  <si>
    <t>НИЙТ ХУРААМЖ</t>
  </si>
  <si>
    <t>Төрийн болон орон нутгийн өмчийн ногдол ашиг</t>
  </si>
  <si>
    <t>Төрийн өмчийн ногдол ашиг</t>
  </si>
  <si>
    <t>Орон нутгийн өмчийн ногдол ашиг</t>
  </si>
  <si>
    <t>НИЙТ НООГДОЛ АШИГ</t>
  </si>
  <si>
    <t>Хүлээн авагч Засгийн газарт төлсөн бусад төлбөрүүд</t>
  </si>
  <si>
    <t>Бүтээгдэхүүн хуваах гэрээ бүхий ААН- ийн ЗГ- т ногдох бүтээгдэхүүний оронд төлсөн төлбөр</t>
  </si>
  <si>
    <t>НИЙТ БУСАД ТӨЛБӨР</t>
  </si>
  <si>
    <t>Төрийн байгууллагад үзүүлсэн дэмжлэг</t>
  </si>
  <si>
    <t>Компаниас яам, агентлагт үзүүлсэн мөнгөн дэмжлэг</t>
  </si>
  <si>
    <t>Компаниас аймагт үзүүлсэн мөнгөн дэмжлэг</t>
  </si>
  <si>
    <t>Компаниас суманд үзүүлсэн мөнгөн дэмжлэг</t>
  </si>
  <si>
    <t>Компаниас орон нутгийн байгууллагад үзүүлсэн мөнгөн дэмжлэг</t>
  </si>
  <si>
    <t>Компаниас орон нутгийн харилцаа, тогтвортой хөгжилд зарцуулсан үзүүлсэн хөрөнгө</t>
  </si>
  <si>
    <t>Бусад байгууллагад үзүүлсэн дэмжлэг</t>
  </si>
  <si>
    <t>НИЙТ ДЭМЖЛЭГ</t>
  </si>
  <si>
    <t>Байгаль хамгаалах ү/ажиллагаанд зарцуулсан байдал</t>
  </si>
  <si>
    <t>Байгаль хамгаалах зардлын 50 хувийг тусгай дансанд төвлөрүүлсэн байдал</t>
  </si>
  <si>
    <t>Байгаль хамгаалах арга хэмжээнд зарцуулсан зардал</t>
  </si>
  <si>
    <t>НИЙТ БАЙГАЛЬ ХАМГААЛСАН ЗАРДАЛ</t>
  </si>
  <si>
    <t>УЛСАД АЛБАН ЁСООР ТӨЛСӨН НИЙТ ТАТВАР ТӨЛБӨР ДЭМЖЛЭГ</t>
  </si>
  <si>
    <t>Хамрах хүрээ 2. Ашиг орлогын урсгал /сайн дурын тайлан/</t>
  </si>
  <si>
    <t>Ашиг, орлогын гүйлгээнүүд</t>
  </si>
  <si>
    <t>Гэрээ, тодорхой нөхцлөөр хөнгөлсөн, чөлөөлсөн татварын дүн</t>
  </si>
  <si>
    <t>Хөрөнгө оруулалтын зардал</t>
  </si>
  <si>
    <t>127 сая доллар</t>
  </si>
  <si>
    <t>Ажиллагсдын сургалт, хөгжилд зориулсан зардал</t>
  </si>
  <si>
    <t>Геологи, хайгуулын зардал</t>
  </si>
  <si>
    <t>Гамшгаас хамгаалахад зориулсан зардал /Гамшгаас хамгаалах тухай хууль, 27- д зүйл</t>
  </si>
  <si>
    <t>НИЙТ АШИГ ОРЛОГЫН ГҮЙЛГЭЭ</t>
  </si>
  <si>
    <t>НИЙТ ДҮН</t>
  </si>
  <si>
    <t xml:space="preserve">Илтрана </t>
  </si>
  <si>
    <t xml:space="preserve">  </t>
  </si>
  <si>
    <t>Олборлох үйлдвэрлэл эрхэлж байгаа компанийн /охин компани/</t>
  </si>
  <si>
    <t xml:space="preserve">  борлуулсан бүтээгдэхүүний тоо хэмжээ, улсын болон орон нутгийн</t>
  </si>
  <si>
    <t>төсөвт төлсөн албан татвар, төлбөрийн 2008 оны ТАЙЛАН</t>
  </si>
  <si>
    <r>
      <t>Монгол цамхаг</t>
    </r>
    <r>
      <rPr>
        <sz val="11"/>
        <rFont val="Calibri"/>
        <family val="2"/>
      </rPr>
      <t xml:space="preserve">Монголчехметал Үүрт гоулд Илчит металл Рэдхилл Монголия Монголрудпром Цэвдэг Талбулаг трэйд Вестерн проспектор монголия Илтрана  Буд инвест Төгрөгнуурын энержи Зүбгол Адамас майнинг СС монголиа Гүнбилэг трэйд Гурвантөхөм Бэрх уул Улз гол Монголметалмайнинг Эрвэн хүдэр ХОТУ Коулд голд монгол Чулуут интернэшнл Хос хас Брэйвхарт ресорсиз Олова Сонсголон бармат Хуа Лян Ди зэт энд Ай Эрхэс майнинг Майн энд фийлд корей Мөнхсаяан Гэрэлт орд Толгойтын гол ЖЭИМ Шинэ эрдэс Эм энд Даимонд Ю энд Би ОАЭ АФК тавт Эж эрдэнэ АШБ Зуун мод уул Тээлийн  шонхор Хөх хархираа ГБМБ Трэйжо моунтайн интернэшнл майнинг Тэгшхан Их ачмаг Гуравт Бэрлэг майнинг Дархан алтан туул Их ногоон нуур  </t>
    </r>
  </si>
  <si>
    <r>
      <t> </t>
    </r>
    <r>
      <rPr>
        <sz val="11"/>
        <rFont val="Calibri"/>
        <family val="2"/>
      </rPr>
      <t xml:space="preserve">                                                                                                          </t>
    </r>
  </si>
  <si>
    <r>
      <t> </t>
    </r>
    <r>
      <rPr>
        <sz val="11"/>
        <rFont val="Calibri"/>
        <family val="2"/>
      </rPr>
      <t xml:space="preserve">                  236687                                   186000         100000                                         </t>
    </r>
  </si>
  <si>
    <r>
      <t> </t>
    </r>
    <r>
      <rPr>
        <sz val="11"/>
        <rFont val="Calibri"/>
        <family val="2"/>
      </rPr>
      <t xml:space="preserve">  778168 360178,5 53403,7 70951,1   305019,2   260209,56     193697,62 743000 664,3   271636,3 141828 109305,8   651241,81 81597,1           40586,4   20725,4         25331,8           148966,7 10546,8             32600   73123,3 21632,4 8047446 20460 </t>
    </r>
  </si>
  <si>
    <r>
      <t> </t>
    </r>
    <r>
      <rPr>
        <sz val="11"/>
        <rFont val="Calibri"/>
        <family val="2"/>
      </rPr>
      <t xml:space="preserve">        1348050       366,71     87,89       758,3 156678,3 267,5     98,5           21646,1                                                     </t>
    </r>
  </si>
  <si>
    <r>
      <t> </t>
    </r>
    <r>
      <rPr>
        <sz val="11"/>
        <rFont val="Calibri"/>
        <family val="2"/>
      </rPr>
      <t xml:space="preserve">                                45312                   50499,2                                                     </t>
    </r>
  </si>
  <si>
    <r>
      <t> </t>
    </r>
    <r>
      <rPr>
        <sz val="11"/>
        <rFont val="Calibri"/>
        <family val="2"/>
      </rPr>
      <t xml:space="preserve">1411682,6   360178,5 3935 70951,1 47818,4 305019,2   260209,56 236687     272484,3 794,1     153459,1     571999,03 81597,1 315144,46 723175       87000 101272,7 20725,4   427799,7   75000 25331,8             3480     43848           73123,3       </t>
    </r>
  </si>
  <si>
    <r>
      <t> </t>
    </r>
    <r>
      <rPr>
        <sz val="11"/>
        <rFont val="Calibri"/>
        <family val="2"/>
      </rPr>
      <t xml:space="preserve">20908,2       1348050       366,71       156,9       164904       98,5           34230,7                           29076,4                         </t>
    </r>
  </si>
  <si>
    <r>
      <t> </t>
    </r>
    <r>
      <rPr>
        <sz val="11"/>
        <rFont val="Calibri"/>
        <family val="2"/>
      </rPr>
      <t xml:space="preserve">                                45312                   87897,7                                                     </t>
    </r>
  </si>
  <si>
    <r>
      <t> </t>
    </r>
    <r>
      <rPr>
        <sz val="11"/>
        <rFont val="Calibri"/>
        <family val="2"/>
      </rPr>
      <t xml:space="preserve">                                                                      20                                   </t>
    </r>
  </si>
  <si>
    <r>
      <t> </t>
    </r>
    <r>
      <rPr>
        <sz val="11"/>
        <rFont val="Calibri"/>
        <family val="2"/>
      </rPr>
      <t xml:space="preserve">19204,4   12647,8   2988,8   916,5         110   37669,8 509,3       500 20           18,9 5000 655,4 158,4     2236,4 24,6 116       2035 70         400 1210   100 48,9       0,047 275 </t>
    </r>
  </si>
  <si>
    <r>
      <t> </t>
    </r>
    <r>
      <rPr>
        <sz val="11"/>
        <rFont val="Calibri"/>
        <family val="2"/>
      </rPr>
      <t xml:space="preserve">          16443                                                                                               </t>
    </r>
  </si>
  <si>
    <r>
      <t> </t>
    </r>
    <r>
      <rPr>
        <sz val="11"/>
        <rFont val="Calibri"/>
        <family val="2"/>
      </rPr>
      <t xml:space="preserve">4025,3   72222     13035,61 90362,5   77012,5 40652   57078,2     20495,7 31870,9 28300 25479,5     18500 36247,98           420 9673,9       370 12045,9                               18,03   2,278   </t>
    </r>
  </si>
  <si>
    <r>
      <t> </t>
    </r>
    <r>
      <rPr>
        <sz val="11"/>
        <rFont val="Calibri"/>
        <family val="2"/>
      </rPr>
      <t xml:space="preserve">296                   524     770,9   417,8 9136 372,7     300           1000             13,5     51,5                                 </t>
    </r>
  </si>
  <si>
    <r>
      <t> </t>
    </r>
    <r>
      <rPr>
        <sz val="11"/>
        <rFont val="Calibri"/>
        <family val="2"/>
      </rPr>
      <t xml:space="preserve">                                                                40                                         </t>
    </r>
  </si>
  <si>
    <r>
      <t> </t>
    </r>
    <r>
      <rPr>
        <sz val="11"/>
        <rFont val="Calibri"/>
        <family val="2"/>
      </rPr>
      <t xml:space="preserve">1120,7   600     242 470,6   958,4 238,5   508   203,2   952,6 200 491   527 240 221,1 669,5 640,2 103,4 171,3 89,7   438,5 621,6 189           99           127,4 103       151   0,43 2,1     </t>
    </r>
  </si>
  <si>
    <r>
      <t> </t>
    </r>
    <r>
      <rPr>
        <sz val="11"/>
        <rFont val="Calibri"/>
        <family val="2"/>
      </rPr>
      <t xml:space="preserve">6                     4   4                       2179,7   110   2883             1667,4                                 </t>
    </r>
  </si>
  <si>
    <r>
      <t> </t>
    </r>
    <r>
      <rPr>
        <sz val="11"/>
        <rFont val="Calibri"/>
        <family val="2"/>
      </rPr>
      <t xml:space="preserve">                                                  4800,1                                                       </t>
    </r>
  </si>
  <si>
    <r>
      <t> </t>
    </r>
    <r>
      <rPr>
        <sz val="11"/>
        <rFont val="Calibri"/>
        <family val="2"/>
      </rPr>
      <t xml:space="preserve">53850,4 38908,4   98,4 110407,7 4885,6 15251   13028,82 11834,3   9686,3 13632,1 39707,5   13619,7 22672,9 5478,7 1100 50000 4084,7 15757,23 31800   31272,7 4236,6 14937,5   1090,8   16895,65     1266,6     10638     7547,5 863,8     156       25   3,66 0,3249 0,403 1023 </t>
    </r>
  </si>
  <si>
    <r>
      <t>76107,94</t>
    </r>
    <r>
      <rPr>
        <sz val="11"/>
        <rFont val="Calibri"/>
        <family val="2"/>
      </rPr>
      <t xml:space="preserve">7785 15455,5 631,5 1239,1 16181,4 12480 7981,6 132108 6858,83   7722,9 2840,6 2490,9 860 10791,1 7646,9 14420,6 3634,6 3612,7   1400 4566 1909,7 46469,2     175,9 170 8422 17791,2 509,82 16208 117 639 15653,5 14282,4   11078,3 13750,9 4545 7675,5 3100 1737,68   417,7 1180,8   175 455,5 1,84   0,6   </t>
    </r>
  </si>
  <si>
    <r>
      <t> </t>
    </r>
    <r>
      <rPr>
        <sz val="11"/>
        <rFont val="Calibri"/>
        <family val="2"/>
      </rPr>
      <t xml:space="preserve">37727,7   3808,8       7937,4         6468,7         1605,7                                                                         </t>
    </r>
  </si>
  <si>
    <r>
      <t> </t>
    </r>
    <r>
      <rPr>
        <sz val="11"/>
        <rFont val="Calibri"/>
        <family val="2"/>
      </rPr>
      <t xml:space="preserve">2500 8000 542,4 10448   4704 450   6288 3040 7245,6 916,8 2304 584,3   4320,5 1779,9 2293,5     1280   2592 6900   3744 12762,2 3000   500 193   1280 338           311,8 496 2700   216     125 373,6   3,4 4,14 1,294   </t>
    </r>
  </si>
  <si>
    <r>
      <t> </t>
    </r>
    <r>
      <rPr>
        <sz val="11"/>
        <rFont val="Calibri"/>
        <family val="2"/>
      </rPr>
      <t xml:space="preserve">  6851,1 124,8     1104,5 6642   8032,5 4000   4093,4 4071,2 120   3883,1 2200 300     2200         1195,84 500 134,2 600       134,2 1300,5                 600 50           3,41 0,83 1,042   </t>
    </r>
  </si>
  <si>
    <r>
      <t> </t>
    </r>
    <r>
      <rPr>
        <sz val="11"/>
        <rFont val="Calibri"/>
        <family val="2"/>
      </rPr>
      <t xml:space="preserve">    385,5                                                   226,8                                               700 </t>
    </r>
  </si>
  <si>
    <r>
      <t> </t>
    </r>
    <r>
      <rPr>
        <sz val="11"/>
        <rFont val="Calibri"/>
        <family val="2"/>
      </rPr>
      <t xml:space="preserve">  844                                 5184                 19000     648   12300                                         </t>
    </r>
  </si>
  <si>
    <r>
      <t> </t>
    </r>
    <r>
      <rPr>
        <sz val="11"/>
        <rFont val="Calibri"/>
        <family val="2"/>
      </rPr>
      <t xml:space="preserve">    9004,4                                                 4658,2         3000                     1096,2                   </t>
    </r>
  </si>
  <si>
    <r>
      <t> </t>
    </r>
    <r>
      <rPr>
        <sz val="11"/>
        <rFont val="Calibri"/>
        <family val="2"/>
      </rPr>
      <t xml:space="preserve">                                                                                    250                     </t>
    </r>
  </si>
  <si>
    <r>
      <t> </t>
    </r>
    <r>
      <rPr>
        <sz val="11"/>
        <rFont val="Calibri"/>
        <family val="2"/>
      </rPr>
      <t xml:space="preserve">                          3812       15068,7                                                                       </t>
    </r>
  </si>
  <si>
    <r>
      <t> </t>
    </r>
    <r>
      <rPr>
        <sz val="11"/>
        <rFont val="Calibri"/>
        <family val="2"/>
      </rPr>
      <t xml:space="preserve">  211,8 125     100         350       50       170,5   240   64,8         2030     161                                             </t>
    </r>
  </si>
  <si>
    <r>
      <t> </t>
    </r>
    <r>
      <rPr>
        <sz val="11"/>
        <rFont val="Calibri"/>
        <family val="2"/>
      </rPr>
      <t xml:space="preserve">    110       600               280,2                 50   0,75       40,2                                               </t>
    </r>
  </si>
  <si>
    <r>
      <t> </t>
    </r>
    <r>
      <rPr>
        <sz val="11"/>
        <rFont val="Calibri"/>
        <family val="2"/>
      </rPr>
      <t xml:space="preserve">          1274               28                                 292,87                                             </t>
    </r>
  </si>
  <si>
    <r>
      <t> </t>
    </r>
    <r>
      <rPr>
        <sz val="11"/>
        <rFont val="Calibri"/>
        <family val="2"/>
      </rPr>
      <t xml:space="preserve">2312,7                                                                                                         </t>
    </r>
  </si>
  <si>
    <r>
      <t> </t>
    </r>
    <r>
      <rPr>
        <sz val="11"/>
        <rFont val="Calibri"/>
        <family val="2"/>
      </rPr>
      <t xml:space="preserve">    500     450   400           700   500                                                                           </t>
    </r>
  </si>
  <si>
    <r>
      <t> </t>
    </r>
    <r>
      <rPr>
        <sz val="11"/>
        <rFont val="Calibri"/>
        <family val="2"/>
      </rPr>
      <t xml:space="preserve">  1000 6662,8   12800 1000           250     5000             10000                                                         0,2     </t>
    </r>
  </si>
  <si>
    <r>
      <t> </t>
    </r>
    <r>
      <rPr>
        <sz val="11"/>
        <rFont val="Calibri"/>
        <family val="2"/>
      </rPr>
      <t xml:space="preserve">  1500 4000 13454,4   2000   150   5600 1000 1000     2000       1500   14500   2000   500 20000     606   700           1000           2940                 0,24   </t>
    </r>
  </si>
  <si>
    <r>
      <t> </t>
    </r>
    <r>
      <rPr>
        <sz val="11"/>
        <rFont val="Calibri"/>
        <family val="2"/>
      </rPr>
      <t xml:space="preserve">    1200               1250       10000                                                                             </t>
    </r>
  </si>
  <si>
    <r>
      <t> </t>
    </r>
    <r>
      <rPr>
        <sz val="11"/>
        <rFont val="Calibri"/>
        <family val="2"/>
      </rPr>
      <t xml:space="preserve">                                    4100                 5920                                                   </t>
    </r>
  </si>
  <si>
    <r>
      <t> </t>
    </r>
    <r>
      <rPr>
        <sz val="11"/>
        <rFont val="Calibri"/>
        <family val="2"/>
      </rPr>
      <t xml:space="preserve">                                      18313     2000                         100                                   </t>
    </r>
  </si>
  <si>
    <r>
      <t> </t>
    </r>
    <r>
      <rPr>
        <sz val="11"/>
        <rFont val="Calibri"/>
        <family val="2"/>
      </rPr>
      <t xml:space="preserve">3600 800 450 31   3000     10772,5     2500 1500 1000   1173         750   300     750   200 5000       150     1250                     700       2,5 1,594   </t>
    </r>
  </si>
  <si>
    <r>
      <t> </t>
    </r>
    <r>
      <rPr>
        <sz val="11"/>
        <rFont val="Calibri"/>
        <family val="2"/>
      </rPr>
      <t xml:space="preserve">10100   1215 3935   5685 2470   1378,5 3000 2500 11000 73600 3200   17700     55096   1500               1,7         150                               2,8 2,7 0,797   </t>
    </r>
  </si>
  <si>
    <r>
      <t>=BK100+BK95+BK85+BK79+BK72+BK64+BK50</t>
    </r>
    <r>
      <rPr>
        <sz val="11"/>
        <rFont val="Calibri"/>
        <family val="2"/>
      </rPr>
      <t xml:space="preserve">=BL100+BL95+BL85+BL79+BL72+BL64+BL50 =BM100+BM95+BM85+BM79+BM72+BM64+BM50 =BN100+BN95+BN85+BN79+BN72+BN64+BN50 =BO100+BO95+BO85+BO79+BO72+BO64+BO50 =BP100+BP95+BP85+BP79+BP72+BP64+BP50 =BQ100+BQ95+BQ85+BQ79+BQ72+BQ64+BQ50 =BR100+BR95+BR85+BR79+BR72+BR64+BR50 =BS100+BS95+BS85+BS79+BS72+BS64+BS50 =BT100+BT95+BT85+BT79+BT72+BT64+BT50 =BU100+BU95+BU85+BU79+BU72+BU64+BU50 =BV100+BV95+BV85+BV79+BV72+BV64+BV50 =BW100+BW95+BW85+BW79+BW72+BW64+BW50 =BX100+BX95+BX85+BX79+BX72+BX64+BX50 =BY100+BY95+BY85+BY79+BY72+BY64+BY50 =BZ100+BZ95+BZ85+BZ79+BZ72+BZ64+BZ50 =CA100+CA95+CA85+CA79+CA72+CA64+CA50 =CB100+CB95+CB85+CB79+CB72+CB64+CB50 =CC100+CC95+CC85+CC79+CC72+CC64+CC50 =CD100+CD95+CD85+CD79+CD72+CD64+CD50 =CE100+CE95+CE85+CE79+CE72+CE64+CE50 =CF100+CF95+CF85+CF79+CF72+CF64+CF50 =CG100+CG95+CG85+CG79+CG72+CG64+CG50 =CH100+CH95+CH85+CH79+CH72+CH64+CH50 =CI100+CI95+CI85+CI79+CI72+CI64+CI50 =CJ100+CJ95+CJ85+CJ79+CJ72+CJ64+CJ50 =CK100+CK95+CK85+CK79+CK72+CK64+CK50 =CL100+CL95+CL85+CL79+CL72+CL64+CL50 =CM100+CM95+CM85+CM79+CM72+CM64+CM50 =CN100+CN95+CN85+CN79+CN72+CN64+CN50 =CO100+CO95+CO85+CO79+CO72+CO64+CO50 =CP100+CP95+CP85+CP79+CP72+CP64+CP50 =CQ100+CQ95+CQ85+CQ79+CQ72+CQ64+CQ50 =CR100+CR95+CR85+CR79+CR72+CR64+CR50 =CS100+CS95+CS85+CS79+CS72+CS64+CS50 =CT100+CT95+CT85+CT79+CT72+CT64+CT50 =CU100+CU95+CU85+CU79+CU72+CU64+CU50 =CV100+CV95+CV85+CV79+CV72+CV64+CV50 =CW100+CW95+CW85+CW79+CW72+CW64+CW50 =CX100+CX95+CX85+CX79+CX72+CX64+CX50 =CY100+CY95+CY85+CY79+CY72+CY64+CY50 =CZ100+CZ95+CZ85+CZ79+CZ72+CZ64+CZ50 =DA100+DA95+DA85+DA79+DA72+DA64+DA50 =DB100+DB95+DB85+DB79+DB72+DB64+DB50 =DC100+DC95+DC85+DC79+DC72+DC64+DC50 =DD100+DD95+DD85+DD79+DD72+DD64+DD50 =DE100+DE95+DE85+DE79+DE72+DE64+DE50 =DF100+DF95+DF85+DF79+DF72+DF64+DF50 =DG100+DG95+DG85+DG79+DG72+DG64+DG50 =DH100+DH95+DH85+DH79+DH72+DH64+DH50 =DI100+DI95+DI85+DI79+DI72+DI64+DI50 =DJ100+DJ95+DJ85+DJ79+DJ72+DJ64+DJ50 =DK100+DK95+DK85+DK79+DK72+DK64+DK50 =DL100+DL95+DL85+DL79+DL72+DL64+DL50 </t>
    </r>
  </si>
  <si>
    <r>
      <t> </t>
    </r>
    <r>
      <rPr>
        <sz val="11"/>
        <rFont val="Calibri"/>
        <family val="2"/>
      </rPr>
      <t xml:space="preserve">83779,3 105476                               15000                                                                       </t>
    </r>
  </si>
  <si>
    <r>
      <t> </t>
    </r>
    <r>
      <rPr>
        <sz val="11"/>
        <rFont val="Calibri"/>
        <family val="2"/>
      </rPr>
      <t xml:space="preserve">20 630 12480     1631,3         3395,1             263,4       400       1374,6               200                         393,6             </t>
    </r>
  </si>
  <si>
    <r>
      <t>152712</t>
    </r>
    <r>
      <rPr>
        <sz val="11"/>
        <rFont val="Calibri"/>
        <family val="2"/>
      </rPr>
      <t xml:space="preserve">  35200 20933 127160,1   55737,5       55496,7 97469,3 1079,5     35205,1           23691   20195,4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</si>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</sst>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_(* \(#,##0.00\);_(* &quot;-&quot;??_);_(@_)"/>
  </numFmts>
  <fonts count="13" x14ac:knownFonts="1">
    <font>
      <sz val="10"/>
      <name val="Arial"/>
    </font>
    <font>
      <sz val="10"/>
      <name val="Arial"/>
    </font>
    <font>
      <sz val="8"/>
      <name val="Arial"/>
      <family val="2"/>
    </font>
    <font>
      <b/>
      <sz val="8"/>
      <name val="Arial"/>
      <family val="2"/>
    </font>
    <font>
      <sz val="6"/>
      <name val="Arial"/>
      <family val="2"/>
    </font>
    <font>
      <b/>
      <sz val="11"/>
      <name val="Arial"/>
      <family val="2"/>
    </font>
    <font>
      <b/>
      <sz val="8"/>
      <color indexed="81"/>
      <name val="Tahoma"/>
      <family val="2"/>
    </font>
    <font>
      <sz val="8"/>
      <color indexed="81"/>
      <name val="Tahoma"/>
      <family val="2"/>
    </font>
    <font>
      <sz val="10"/>
      <name val="Arial"/>
      <family val="2"/>
    </font>
    <font>
      <b/>
      <i/>
      <sz val="10"/>
      <name val="Arial"/>
      <family val="2"/>
    </font>
    <font>
      <sz val="9"/>
      <name val="Arial"/>
      <family val="2"/>
    </font>
    <font>
      <b/>
      <sz val="12"/>
      <name val="Arial"/>
      <family val="2"/>
    </font>
    <font>
      <sz val="11"/>
      <name val="Calibri"/>
      <family val="2"/>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171" fontId="1" fillId="0" borderId="0" applyFont="0" applyFill="0" applyBorder="0" applyAlignment="0" applyProtection="0"/>
  </cellStyleXfs>
  <cellXfs count="132">
    <xf numFmtId="0" fontId="0" fillId="0" borderId="0" xfId="0"/>
    <xf numFmtId="0" fontId="2" fillId="2" borderId="0" xfId="0" applyFont="1" applyFill="1"/>
    <xf numFmtId="171" fontId="2" fillId="2" borderId="0" xfId="1" applyFont="1" applyFill="1"/>
    <xf numFmtId="0" fontId="2" fillId="0" borderId="0" xfId="0" applyFont="1" applyFill="1"/>
    <xf numFmtId="171" fontId="2" fillId="0" borderId="0" xfId="1" applyFont="1"/>
    <xf numFmtId="0" fontId="2" fillId="0" borderId="0" xfId="0" applyFont="1"/>
    <xf numFmtId="0" fontId="3" fillId="0" borderId="1" xfId="0" applyFont="1" applyBorder="1" applyAlignment="1">
      <alignment horizontal="center" vertical="center" wrapText="1"/>
    </xf>
    <xf numFmtId="171"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171" fontId="3" fillId="0" borderId="1" xfId="1" applyFont="1" applyBorder="1" applyAlignment="1">
      <alignment vertical="center" wrapText="1"/>
    </xf>
    <xf numFmtId="171" fontId="3" fillId="0" borderId="1" xfId="1" applyFont="1" applyFill="1" applyBorder="1" applyAlignment="1">
      <alignment horizontal="center" vertical="center" wrapText="1"/>
    </xf>
    <xf numFmtId="171" fontId="3" fillId="3" borderId="1" xfId="1" applyFont="1" applyFill="1" applyBorder="1" applyAlignment="1">
      <alignment horizontal="center" vertical="center" wrapText="1"/>
    </xf>
    <xf numFmtId="0" fontId="3" fillId="0" borderId="0" xfId="0" applyFont="1" applyFill="1" applyAlignment="1">
      <alignment horizontal="center" vertical="center" wrapText="1"/>
    </xf>
    <xf numFmtId="171" fontId="3" fillId="0" borderId="1" xfId="1" applyFont="1" applyBorder="1" applyAlignment="1">
      <alignment horizontal="center"/>
    </xf>
    <xf numFmtId="171" fontId="5" fillId="0" borderId="0" xfId="1" applyFont="1" applyFill="1" applyAlignment="1">
      <alignment horizontal="center"/>
    </xf>
    <xf numFmtId="171" fontId="3" fillId="0" borderId="1" xfId="1" applyFont="1" applyFill="1" applyBorder="1" applyAlignment="1">
      <alignment horizontal="center"/>
    </xf>
    <xf numFmtId="171" fontId="3" fillId="3" borderId="1" xfId="1" applyFont="1" applyFill="1" applyBorder="1" applyAlignment="1">
      <alignment horizontal="center"/>
    </xf>
    <xf numFmtId="171" fontId="3" fillId="0" borderId="0" xfId="1" applyFont="1" applyFill="1" applyAlignment="1">
      <alignment horizontal="center"/>
    </xf>
    <xf numFmtId="171" fontId="3" fillId="0" borderId="1" xfId="1" applyFont="1" applyBorder="1"/>
    <xf numFmtId="171" fontId="3" fillId="0" borderId="1" xfId="1" applyFont="1" applyFill="1" applyBorder="1"/>
    <xf numFmtId="171" fontId="5" fillId="0" borderId="0" xfId="1" applyFont="1" applyFill="1"/>
    <xf numFmtId="171" fontId="3" fillId="3" borderId="1" xfId="1" applyFont="1" applyFill="1" applyBorder="1"/>
    <xf numFmtId="171" fontId="3" fillId="0" borderId="2" xfId="1" applyFont="1" applyBorder="1"/>
    <xf numFmtId="171" fontId="3" fillId="3" borderId="3" xfId="1" applyFont="1" applyFill="1" applyBorder="1"/>
    <xf numFmtId="171" fontId="3" fillId="3" borderId="4" xfId="1" applyFont="1" applyFill="1" applyBorder="1"/>
    <xf numFmtId="171" fontId="2" fillId="0" borderId="5" xfId="1" applyFont="1" applyBorder="1"/>
    <xf numFmtId="171" fontId="2" fillId="0" borderId="5" xfId="1" applyFont="1" applyFill="1" applyBorder="1" applyAlignment="1">
      <alignment horizontal="center"/>
    </xf>
    <xf numFmtId="171" fontId="2" fillId="0" borderId="0" xfId="1" applyFont="1" applyBorder="1"/>
    <xf numFmtId="171" fontId="2" fillId="0" borderId="6" xfId="1" applyFont="1" applyBorder="1"/>
    <xf numFmtId="171" fontId="2" fillId="0" borderId="5" xfId="1" applyFont="1" applyFill="1" applyBorder="1"/>
    <xf numFmtId="171" fontId="2" fillId="0" borderId="7" xfId="1" applyFont="1" applyBorder="1"/>
    <xf numFmtId="171" fontId="2" fillId="3" borderId="0" xfId="1" applyFont="1" applyFill="1"/>
    <xf numFmtId="171" fontId="2" fillId="0" borderId="7" xfId="1" applyFont="1" applyBorder="1" applyAlignment="1">
      <alignment horizontal="center"/>
    </xf>
    <xf numFmtId="171" fontId="2" fillId="0" borderId="0" xfId="1" applyFont="1" applyFill="1" applyAlignment="1">
      <alignment horizontal="center"/>
    </xf>
    <xf numFmtId="171" fontId="2" fillId="0" borderId="0" xfId="1" applyFont="1" applyAlignment="1">
      <alignment horizontal="center"/>
    </xf>
    <xf numFmtId="0" fontId="8" fillId="0" borderId="0" xfId="0" applyFont="1"/>
    <xf numFmtId="171" fontId="8" fillId="2" borderId="0" xfId="1" applyFont="1" applyFill="1"/>
    <xf numFmtId="0" fontId="8" fillId="2" borderId="0" xfId="0" applyFont="1" applyFill="1"/>
    <xf numFmtId="171" fontId="8" fillId="0" borderId="0" xfId="1" applyFont="1"/>
    <xf numFmtId="0" fontId="8" fillId="4" borderId="0" xfId="0" applyFont="1" applyFill="1"/>
    <xf numFmtId="171" fontId="8" fillId="0" borderId="0" xfId="1" applyFont="1" applyFill="1"/>
    <xf numFmtId="171" fontId="8" fillId="3" borderId="0" xfId="1" applyFont="1" applyFill="1"/>
    <xf numFmtId="0" fontId="8" fillId="0" borderId="0" xfId="0" applyFont="1" applyFill="1"/>
    <xf numFmtId="171" fontId="9" fillId="0" borderId="0" xfId="1" applyFont="1"/>
    <xf numFmtId="171" fontId="10" fillId="0" borderId="0" xfId="1" applyFont="1"/>
    <xf numFmtId="171" fontId="10" fillId="3" borderId="0" xfId="1" applyFont="1" applyFill="1"/>
    <xf numFmtId="171" fontId="11" fillId="0" borderId="0" xfId="1" applyFont="1" applyAlignment="1"/>
    <xf numFmtId="171" fontId="11" fillId="3" borderId="0" xfId="1" applyFont="1" applyFill="1" applyAlignment="1"/>
    <xf numFmtId="171" fontId="11" fillId="0" borderId="0" xfId="1" applyFont="1" applyFill="1" applyAlignment="1">
      <alignment vertical="center"/>
    </xf>
    <xf numFmtId="171" fontId="8" fillId="0" borderId="0" xfId="1" applyFont="1" applyFill="1" applyAlignment="1">
      <alignment vertical="center"/>
    </xf>
    <xf numFmtId="171" fontId="2" fillId="0" borderId="0" xfId="1" applyFont="1" applyFill="1" applyAlignment="1">
      <alignment vertical="center"/>
    </xf>
    <xf numFmtId="171" fontId="8" fillId="3" borderId="0" xfId="1" applyFont="1" applyFill="1" applyAlignment="1">
      <alignment vertical="center"/>
    </xf>
    <xf numFmtId="1" fontId="4" fillId="2" borderId="0" xfId="1" applyNumberFormat="1" applyFont="1" applyFill="1" applyAlignment="1">
      <alignment horizontal="center" vertical="center"/>
    </xf>
    <xf numFmtId="1" fontId="4" fillId="0" borderId="0" xfId="0" applyNumberFormat="1" applyFont="1" applyFill="1" applyAlignment="1">
      <alignment horizontal="center"/>
    </xf>
    <xf numFmtId="0" fontId="2" fillId="0" borderId="1" xfId="0" applyFont="1" applyBorder="1" applyAlignment="1">
      <alignment horizontal="center"/>
    </xf>
    <xf numFmtId="171" fontId="2" fillId="0" borderId="1" xfId="1" applyFont="1" applyBorder="1" applyAlignment="1">
      <alignment horizontal="center"/>
    </xf>
    <xf numFmtId="0" fontId="2" fillId="0" borderId="1" xfId="0" applyFont="1" applyFill="1" applyBorder="1" applyAlignment="1">
      <alignment horizontal="center"/>
    </xf>
    <xf numFmtId="171" fontId="2" fillId="0" borderId="1" xfId="1" applyFont="1" applyFill="1" applyBorder="1" applyAlignment="1">
      <alignment horizontal="center"/>
    </xf>
    <xf numFmtId="171" fontId="2" fillId="3" borderId="1" xfId="1" applyFont="1" applyFill="1" applyBorder="1" applyAlignment="1">
      <alignment horizontal="center"/>
    </xf>
    <xf numFmtId="0" fontId="8" fillId="0" borderId="0" xfId="0" applyFont="1" applyFill="1" applyAlignment="1">
      <alignment horizontal="center"/>
    </xf>
    <xf numFmtId="171" fontId="8" fillId="0" borderId="0" xfId="1" applyFont="1" applyFill="1" applyAlignment="1">
      <alignment horizontal="center"/>
    </xf>
    <xf numFmtId="171" fontId="2" fillId="0" borderId="1" xfId="1" applyFont="1" applyBorder="1"/>
    <xf numFmtId="171" fontId="2" fillId="0" borderId="1" xfId="1" applyFont="1" applyFill="1" applyBorder="1"/>
    <xf numFmtId="171" fontId="2" fillId="3" borderId="1" xfId="1" applyFont="1" applyFill="1" applyBorder="1"/>
    <xf numFmtId="171" fontId="2" fillId="0" borderId="8" xfId="1" applyFont="1" applyBorder="1"/>
    <xf numFmtId="171" fontId="2" fillId="0" borderId="8" xfId="1" applyFont="1" applyFill="1" applyBorder="1" applyAlignment="1">
      <alignment horizontal="center"/>
    </xf>
    <xf numFmtId="171" fontId="2" fillId="0" borderId="8" xfId="1" applyFont="1" applyFill="1" applyBorder="1"/>
    <xf numFmtId="171" fontId="2" fillId="3" borderId="8" xfId="1" applyFont="1" applyFill="1" applyBorder="1"/>
    <xf numFmtId="171" fontId="2" fillId="0" borderId="8" xfId="1" applyFont="1" applyBorder="1" applyAlignment="1">
      <alignment horizontal="center"/>
    </xf>
    <xf numFmtId="171" fontId="8" fillId="0" borderId="0" xfId="1" applyFont="1" applyAlignment="1">
      <alignment horizontal="center"/>
    </xf>
    <xf numFmtId="0" fontId="12" fillId="0" borderId="0" xfId="0" applyFont="1"/>
    <xf numFmtId="0" fontId="8" fillId="0" borderId="0" xfId="0" applyFont="1" applyAlignment="1">
      <alignment horizontal="right" vertical="center"/>
    </xf>
    <xf numFmtId="0" fontId="2" fillId="5" borderId="0" xfId="0" applyFont="1" applyFill="1" applyAlignment="1">
      <alignment vertical="center"/>
    </xf>
    <xf numFmtId="0" fontId="8" fillId="5" borderId="0" xfId="0" applyFont="1" applyFill="1" applyAlignment="1">
      <alignment vertical="center"/>
    </xf>
    <xf numFmtId="0" fontId="8" fillId="6" borderId="0" xfId="0" applyFont="1" applyFill="1" applyAlignment="1">
      <alignment vertical="center"/>
    </xf>
    <xf numFmtId="0" fontId="12" fillId="0" borderId="0" xfId="0" applyFont="1" applyAlignment="1">
      <alignment vertical="center"/>
    </xf>
    <xf numFmtId="0" fontId="10" fillId="5" borderId="0" xfId="0" applyFont="1" applyFill="1" applyAlignment="1">
      <alignment vertical="center"/>
    </xf>
    <xf numFmtId="0" fontId="5" fillId="5" borderId="0" xfId="0" applyFont="1" applyFill="1" applyAlignment="1">
      <alignment vertical="center"/>
    </xf>
    <xf numFmtId="0" fontId="8"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5" borderId="10" xfId="0" applyFont="1" applyFill="1" applyBorder="1" applyAlignment="1">
      <alignment horizontal="center" vertical="center" wrapText="1"/>
    </xf>
    <xf numFmtId="0" fontId="3" fillId="0" borderId="10" xfId="0" applyFont="1" applyBorder="1" applyAlignment="1">
      <alignment vertical="center" wrapText="1"/>
    </xf>
    <xf numFmtId="0" fontId="3" fillId="6" borderId="10" xfId="0" applyFont="1" applyFill="1" applyBorder="1" applyAlignment="1">
      <alignment horizontal="center" vertical="center" wrapText="1"/>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4" fillId="5" borderId="0" xfId="0" applyFont="1" applyFill="1" applyAlignment="1">
      <alignment horizontal="center" vertical="center"/>
    </xf>
    <xf numFmtId="0" fontId="4" fillId="5" borderId="0" xfId="0" applyFont="1" applyFill="1" applyAlignment="1">
      <alignment vertical="center"/>
    </xf>
    <xf numFmtId="0" fontId="2" fillId="0" borderId="11" xfId="0" applyFont="1" applyBorder="1" applyAlignment="1">
      <alignment horizontal="center" vertical="center"/>
    </xf>
    <xf numFmtId="0" fontId="2" fillId="5" borderId="10" xfId="0" applyFont="1" applyFill="1" applyBorder="1" applyAlignment="1">
      <alignment horizontal="center" vertical="center"/>
    </xf>
    <xf numFmtId="0" fontId="2" fillId="0" borderId="10" xfId="0" applyFont="1" applyBorder="1" applyAlignment="1">
      <alignment horizontal="center" vertical="center"/>
    </xf>
    <xf numFmtId="0" fontId="2" fillId="6" borderId="10" xfId="0" applyFont="1" applyFill="1" applyBorder="1" applyAlignment="1">
      <alignment horizontal="center"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2" fillId="5" borderId="12" xfId="0" applyFont="1" applyFill="1" applyBorder="1" applyAlignment="1">
      <alignment horizontal="center" vertical="center"/>
    </xf>
    <xf numFmtId="0" fontId="2" fillId="0" borderId="12" xfId="0" applyFont="1" applyBorder="1" applyAlignment="1">
      <alignment horizontal="center" vertical="center"/>
    </xf>
    <xf numFmtId="0" fontId="2" fillId="6" borderId="12" xfId="0" applyFont="1" applyFill="1" applyBorder="1" applyAlignment="1">
      <alignment horizontal="center" vertical="center"/>
    </xf>
    <xf numFmtId="0" fontId="2" fillId="0" borderId="12" xfId="0" applyFont="1" applyBorder="1" applyAlignment="1">
      <alignment vertical="center"/>
    </xf>
    <xf numFmtId="0" fontId="3" fillId="5" borderId="12" xfId="0" applyFont="1" applyFill="1" applyBorder="1" applyAlignment="1">
      <alignment horizontal="center" vertical="center"/>
    </xf>
    <xf numFmtId="0" fontId="3" fillId="0" borderId="12" xfId="0" applyFont="1" applyBorder="1" applyAlignment="1">
      <alignment vertical="center"/>
    </xf>
    <xf numFmtId="0" fontId="3" fillId="6" borderId="12" xfId="0" applyFont="1" applyFill="1" applyBorder="1" applyAlignment="1">
      <alignment horizontal="center" vertical="center"/>
    </xf>
    <xf numFmtId="0" fontId="2" fillId="5" borderId="12" xfId="0" applyFont="1" applyFill="1" applyBorder="1" applyAlignment="1">
      <alignment vertical="center"/>
    </xf>
    <xf numFmtId="0" fontId="2" fillId="6" borderId="12" xfId="0" applyFont="1" applyFill="1" applyBorder="1" applyAlignment="1">
      <alignment vertical="center"/>
    </xf>
    <xf numFmtId="0" fontId="2" fillId="0" borderId="11" xfId="0" applyFont="1" applyBorder="1" applyAlignment="1">
      <alignment vertical="center"/>
    </xf>
    <xf numFmtId="0" fontId="3" fillId="0" borderId="11" xfId="0" applyFont="1" applyBorder="1" applyAlignment="1">
      <alignment vertical="center"/>
    </xf>
    <xf numFmtId="0" fontId="2" fillId="7" borderId="12" xfId="0" applyFont="1" applyFill="1" applyBorder="1" applyAlignment="1">
      <alignment vertical="center"/>
    </xf>
    <xf numFmtId="0" fontId="3" fillId="5" borderId="12" xfId="0" applyFont="1" applyFill="1" applyBorder="1" applyAlignment="1">
      <alignment vertical="center"/>
    </xf>
    <xf numFmtId="0" fontId="3" fillId="6" borderId="12" xfId="0" applyFont="1" applyFill="1" applyBorder="1" applyAlignment="1">
      <alignment vertical="center"/>
    </xf>
    <xf numFmtId="0" fontId="3" fillId="0" borderId="13" xfId="0" applyFont="1" applyBorder="1" applyAlignment="1">
      <alignment horizontal="center" vertical="center"/>
    </xf>
    <xf numFmtId="0" fontId="3" fillId="5" borderId="13" xfId="0" applyFont="1" applyFill="1" applyBorder="1" applyAlignment="1">
      <alignment vertical="center"/>
    </xf>
    <xf numFmtId="0" fontId="3" fillId="0" borderId="13" xfId="0" applyFont="1" applyBorder="1" applyAlignment="1">
      <alignment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0" xfId="0" applyFont="1" applyFill="1" applyBorder="1" applyAlignment="1">
      <alignment vertical="center"/>
    </xf>
    <xf numFmtId="0" fontId="3" fillId="5" borderId="10" xfId="0" applyFont="1" applyFill="1" applyBorder="1" applyAlignment="1">
      <alignment vertical="center"/>
    </xf>
    <xf numFmtId="0" fontId="2" fillId="5" borderId="14" xfId="0" applyFont="1" applyFill="1" applyBorder="1" applyAlignment="1">
      <alignment horizontal="center" vertical="center"/>
    </xf>
    <xf numFmtId="0" fontId="2" fillId="5" borderId="13" xfId="0" applyFont="1" applyFill="1" applyBorder="1" applyAlignment="1">
      <alignment vertical="center"/>
    </xf>
    <xf numFmtId="0" fontId="2" fillId="5" borderId="0" xfId="0" applyFont="1" applyFill="1" applyAlignment="1">
      <alignment horizontal="center" vertical="center"/>
    </xf>
    <xf numFmtId="0" fontId="2" fillId="5" borderId="14" xfId="0" applyFont="1" applyFill="1" applyBorder="1" applyAlignment="1">
      <alignment vertical="center"/>
    </xf>
    <xf numFmtId="0" fontId="2" fillId="5" borderId="13" xfId="0" applyFont="1" applyFill="1" applyBorder="1" applyAlignment="1">
      <alignment horizontal="center" vertical="center"/>
    </xf>
    <xf numFmtId="0" fontId="3" fillId="5" borderId="15"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6" borderId="14" xfId="0" applyFont="1" applyFill="1" applyBorder="1" applyAlignment="1">
      <alignment vertical="center"/>
    </xf>
    <xf numFmtId="0" fontId="2" fillId="0" borderId="9" xfId="0" applyFont="1" applyBorder="1" applyAlignment="1">
      <alignment vertical="center"/>
    </xf>
    <xf numFmtId="0" fontId="3" fillId="0" borderId="10" xfId="0" applyFont="1" applyBorder="1" applyAlignment="1">
      <alignment vertical="center"/>
    </xf>
    <xf numFmtId="0" fontId="8" fillId="5" borderId="0" xfId="0" applyFont="1" applyFill="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L177"/>
  <sheetViews>
    <sheetView tabSelected="1" topLeftCell="B1" workbookViewId="0">
      <pane xSplit="2" ySplit="13" topLeftCell="D14" activePane="bottomRight" state="frozen"/>
      <selection activeCell="B1" sqref="B1"/>
      <selection pane="topRight" activeCell="D1" sqref="D1"/>
      <selection pane="bottomLeft" activeCell="B14" sqref="B14"/>
      <selection pane="bottomRight" activeCell="E7" sqref="E7"/>
    </sheetView>
  </sheetViews>
  <sheetFormatPr defaultRowHeight="12.75" x14ac:dyDescent="0.2"/>
  <cols>
    <col min="1" max="1" width="5.42578125" style="35" bestFit="1" customWidth="1"/>
    <col min="2" max="2" width="70.140625" style="35" customWidth="1"/>
    <col min="3" max="3" width="16.5703125" style="35" bestFit="1" customWidth="1"/>
    <col min="4" max="4" width="15" style="1" bestFit="1" customWidth="1"/>
    <col min="5" max="5" width="12.85546875" style="36" bestFit="1" customWidth="1"/>
    <col min="6" max="6" width="12.85546875" style="1" bestFit="1" customWidth="1"/>
    <col min="7" max="7" width="14.28515625" style="1" customWidth="1"/>
    <col min="8" max="8" width="12.140625" style="37" customWidth="1"/>
    <col min="9" max="9" width="12" style="1" bestFit="1" customWidth="1"/>
    <col min="10" max="10" width="12.140625" style="36" customWidth="1"/>
    <col min="11" max="11" width="12.140625" style="2" customWidth="1"/>
    <col min="12" max="12" width="12.140625" style="37" customWidth="1"/>
    <col min="13" max="13" width="14.5703125" style="36" customWidth="1"/>
    <col min="14" max="14" width="13.28515625" style="37" customWidth="1"/>
    <col min="15" max="15" width="12.140625" style="36" customWidth="1"/>
    <col min="16" max="16" width="14.28515625" style="1" customWidth="1"/>
    <col min="17" max="17" width="16.85546875" style="36" customWidth="1"/>
    <col min="18" max="18" width="12.140625" style="37" customWidth="1"/>
    <col min="19" max="19" width="14.28515625" style="1" customWidth="1"/>
    <col min="20" max="20" width="13" style="36" customWidth="1"/>
    <col min="21" max="21" width="12.140625" style="37" customWidth="1"/>
    <col min="22" max="22" width="12.140625" style="36" customWidth="1"/>
    <col min="23" max="23" width="14.28515625" style="1" customWidth="1"/>
    <col min="24" max="24" width="12.140625" style="36" customWidth="1"/>
    <col min="25" max="25" width="12.140625" style="37" customWidth="1"/>
    <col min="26" max="27" width="12.140625" style="36" customWidth="1"/>
    <col min="28" max="30" width="12.140625" style="37" customWidth="1"/>
    <col min="31" max="31" width="12" style="1" bestFit="1" customWidth="1"/>
    <col min="32" max="32" width="12.140625" style="36" customWidth="1"/>
    <col min="33" max="33" width="12.140625" style="2" customWidth="1"/>
    <col min="34" max="36" width="12.140625" style="36" customWidth="1"/>
    <col min="37" max="39" width="12.140625" style="37" customWidth="1"/>
    <col min="40" max="40" width="14.28515625" style="1" customWidth="1"/>
    <col min="41" max="41" width="12.5703125" style="37" customWidth="1"/>
    <col min="42" max="43" width="12.140625" style="36" customWidth="1"/>
    <col min="44" max="44" width="14.28515625" style="1" customWidth="1"/>
    <col min="45" max="46" width="12.140625" style="36" customWidth="1"/>
    <col min="47" max="47" width="12.140625" style="35" customWidth="1"/>
    <col min="48" max="50" width="12.140625" style="38" customWidth="1"/>
    <col min="51" max="51" width="13.140625" style="38" customWidth="1"/>
    <col min="52" max="52" width="12.140625" style="35" customWidth="1"/>
    <col min="53" max="54" width="12.140625" style="38" customWidth="1"/>
    <col min="55" max="55" width="14.28515625" style="3" customWidth="1"/>
    <col min="56" max="56" width="12.140625" style="35" customWidth="1"/>
    <col min="57" max="60" width="12.140625" style="38" customWidth="1"/>
    <col min="61" max="61" width="12.140625" style="39" customWidth="1"/>
    <col min="62" max="62" width="12.140625" style="35" customWidth="1"/>
    <col min="63" max="63" width="12.140625" style="38" customWidth="1"/>
    <col min="64" max="64" width="14.28515625" style="3" customWidth="1"/>
    <col min="65" max="67" width="12.140625" style="35" customWidth="1"/>
    <col min="68" max="68" width="12.140625" style="38" customWidth="1"/>
    <col min="69" max="69" width="12.140625" style="35" customWidth="1"/>
    <col min="70" max="70" width="12.140625" style="40" customWidth="1"/>
    <col min="71" max="71" width="12.140625" style="38" customWidth="1"/>
    <col min="72" max="72" width="12.140625" style="35" customWidth="1"/>
    <col min="73" max="74" width="12.140625" style="38" customWidth="1"/>
    <col min="75" max="75" width="12" style="4" customWidth="1"/>
    <col min="76" max="76" width="14.28515625" style="3" customWidth="1"/>
    <col min="77" max="77" width="12.140625" style="35" customWidth="1"/>
    <col min="78" max="78" width="12.140625" style="38" customWidth="1"/>
    <col min="79" max="79" width="12.140625" style="35" customWidth="1"/>
    <col min="80" max="80" width="12.140625" style="38" customWidth="1"/>
    <col min="81" max="81" width="12.140625" style="35" customWidth="1"/>
    <col min="82" max="84" width="12.140625" style="38" customWidth="1"/>
    <col min="85" max="85" width="14.42578125" style="38" customWidth="1"/>
    <col min="86" max="86" width="14.28515625" style="3" bestFit="1" customWidth="1"/>
    <col min="87" max="87" width="12.140625" style="4" customWidth="1"/>
    <col min="88" max="91" width="12.140625" style="38" customWidth="1"/>
    <col min="92" max="92" width="12.140625" style="41" customWidth="1"/>
    <col min="93" max="93" width="14.28515625" style="3" customWidth="1"/>
    <col min="94" max="96" width="12.140625" style="38" customWidth="1"/>
    <col min="97" max="97" width="12.140625" style="35" customWidth="1"/>
    <col min="98" max="101" width="12.140625" style="38" customWidth="1"/>
    <col min="102" max="102" width="13.7109375" style="38" customWidth="1"/>
    <col min="103" max="103" width="12.140625" style="38" customWidth="1"/>
    <col min="104" max="104" width="11.85546875" style="5" customWidth="1"/>
    <col min="105" max="105" width="12.140625" style="35" customWidth="1"/>
    <col min="106" max="112" width="12.140625" style="38" customWidth="1"/>
    <col min="113" max="113" width="12.85546875" style="35" customWidth="1"/>
    <col min="114" max="116" width="12.140625" style="38" customWidth="1"/>
    <col min="117" max="16384" width="9.140625" style="42"/>
  </cols>
  <sheetData>
    <row r="1" spans="1:116" ht="13.5" customHeight="1" x14ac:dyDescent="0.25">
      <c r="A1" s="70"/>
      <c r="B1" s="71" t="s">
        <v>27</v>
      </c>
      <c r="C1" s="70"/>
      <c r="D1" s="72"/>
      <c r="E1" s="73"/>
      <c r="F1" s="72"/>
      <c r="G1" s="72"/>
      <c r="H1" s="73"/>
      <c r="I1" s="72"/>
      <c r="J1" s="73"/>
      <c r="K1" s="72"/>
      <c r="L1" s="73"/>
      <c r="M1" s="73"/>
      <c r="N1" s="73"/>
      <c r="O1" s="73"/>
      <c r="P1" s="72"/>
      <c r="Q1" s="73"/>
      <c r="R1" s="73"/>
      <c r="S1" s="72"/>
      <c r="T1" s="73"/>
      <c r="U1" s="73"/>
      <c r="V1" s="73"/>
      <c r="W1" s="72"/>
      <c r="X1" s="73"/>
      <c r="Y1" s="73"/>
      <c r="Z1" s="73"/>
      <c r="AA1" s="73"/>
      <c r="AB1" s="73"/>
      <c r="AC1" s="73"/>
      <c r="AD1" s="73"/>
      <c r="AE1" s="72"/>
      <c r="AF1" s="73"/>
      <c r="AG1" s="72"/>
      <c r="AH1" s="73"/>
      <c r="AI1" s="73"/>
      <c r="AJ1" s="73"/>
      <c r="AK1" s="73"/>
      <c r="AL1" s="73"/>
      <c r="AM1" s="73"/>
      <c r="AN1" s="72"/>
      <c r="AO1" s="73"/>
      <c r="AP1" s="73"/>
      <c r="AQ1" s="73"/>
      <c r="AR1" s="72"/>
      <c r="AS1" s="73"/>
      <c r="AT1" s="73"/>
      <c r="AU1" s="70"/>
      <c r="AV1" s="70"/>
      <c r="AW1" s="70"/>
      <c r="AX1" s="70"/>
      <c r="AY1" s="70"/>
      <c r="AZ1" s="70"/>
      <c r="BA1" s="70"/>
      <c r="BB1" s="70"/>
      <c r="BC1" s="70"/>
      <c r="BD1" s="70"/>
      <c r="BE1" s="70"/>
      <c r="BF1" s="70"/>
      <c r="BG1" s="70"/>
      <c r="BH1" s="70"/>
      <c r="BI1" s="74"/>
      <c r="BJ1" s="70"/>
      <c r="BK1" s="75" t="s">
        <v>188</v>
      </c>
    </row>
    <row r="2" spans="1:116" ht="15" x14ac:dyDescent="0.25">
      <c r="A2" s="70"/>
      <c r="B2" s="70"/>
      <c r="C2" s="70"/>
      <c r="D2" s="72"/>
      <c r="E2" s="73"/>
      <c r="F2" s="72"/>
      <c r="G2" s="72"/>
      <c r="H2" s="73"/>
      <c r="I2" s="72"/>
      <c r="J2" s="73"/>
      <c r="K2" s="73"/>
      <c r="L2" s="73"/>
      <c r="M2" s="73"/>
      <c r="N2" s="73"/>
      <c r="O2" s="73"/>
      <c r="P2" s="72"/>
      <c r="Q2" s="73"/>
      <c r="R2" s="73"/>
      <c r="S2" s="72"/>
      <c r="T2" s="73"/>
      <c r="U2" s="73"/>
      <c r="V2" s="73"/>
      <c r="W2" s="72"/>
      <c r="X2" s="73"/>
      <c r="Y2" s="73"/>
      <c r="Z2" s="73"/>
      <c r="AA2" s="73"/>
      <c r="AB2" s="73"/>
      <c r="AC2" s="73"/>
      <c r="AD2" s="73"/>
      <c r="AE2" s="72"/>
      <c r="AF2" s="73"/>
      <c r="AG2" s="73"/>
      <c r="AH2" s="73"/>
      <c r="AI2" s="73"/>
      <c r="AJ2" s="73"/>
      <c r="AK2" s="73"/>
      <c r="AL2" s="73"/>
      <c r="AM2" s="73"/>
      <c r="AN2" s="72"/>
      <c r="AO2" s="73"/>
      <c r="AP2" s="73"/>
      <c r="AQ2" s="73"/>
      <c r="AR2" s="72"/>
      <c r="AS2" s="73"/>
      <c r="AT2" s="73"/>
      <c r="AU2" s="70"/>
      <c r="AV2" s="70"/>
      <c r="AW2" s="70"/>
      <c r="AX2" s="70"/>
      <c r="AY2" s="70"/>
      <c r="AZ2" s="70"/>
      <c r="BA2" s="70"/>
      <c r="BB2" s="70"/>
      <c r="BC2" s="70"/>
      <c r="BD2" s="70"/>
      <c r="BE2" s="70"/>
      <c r="BF2" s="70"/>
      <c r="BG2" s="70"/>
      <c r="BH2" s="70"/>
      <c r="BI2" s="74"/>
      <c r="BJ2" s="70"/>
      <c r="BK2" s="75" t="s">
        <v>188</v>
      </c>
      <c r="BW2" s="35"/>
      <c r="CB2" s="43"/>
      <c r="CI2" s="38"/>
    </row>
    <row r="3" spans="1:116" ht="15" x14ac:dyDescent="0.25">
      <c r="A3" s="70"/>
      <c r="B3" s="70"/>
      <c r="C3" s="70"/>
      <c r="D3" s="72"/>
      <c r="E3" s="73"/>
      <c r="F3" s="72"/>
      <c r="G3" s="72"/>
      <c r="H3" s="73"/>
      <c r="I3" s="72"/>
      <c r="J3" s="73"/>
      <c r="K3" s="73"/>
      <c r="L3" s="73"/>
      <c r="M3" s="73"/>
      <c r="N3" s="73"/>
      <c r="O3" s="73"/>
      <c r="P3" s="72"/>
      <c r="Q3" s="73"/>
      <c r="R3" s="73"/>
      <c r="S3" s="72"/>
      <c r="T3" s="73"/>
      <c r="U3" s="73"/>
      <c r="V3" s="73"/>
      <c r="W3" s="72"/>
      <c r="X3" s="73"/>
      <c r="Y3" s="73"/>
      <c r="Z3" s="73"/>
      <c r="AA3" s="73"/>
      <c r="AB3" s="73"/>
      <c r="AC3" s="73"/>
      <c r="AD3" s="73"/>
      <c r="AE3" s="72"/>
      <c r="AF3" s="73"/>
      <c r="AG3" s="73"/>
      <c r="AH3" s="73"/>
      <c r="AI3" s="73"/>
      <c r="AJ3" s="73"/>
      <c r="AK3" s="73"/>
      <c r="AL3" s="73"/>
      <c r="AM3" s="73"/>
      <c r="AN3" s="72"/>
      <c r="AO3" s="73"/>
      <c r="AP3" s="73"/>
      <c r="AQ3" s="73"/>
      <c r="AR3" s="72"/>
      <c r="AS3" s="73"/>
      <c r="AT3" s="73"/>
      <c r="AU3" s="70"/>
      <c r="AV3" s="70"/>
      <c r="AW3" s="70"/>
      <c r="AX3" s="70"/>
      <c r="AY3" s="70"/>
      <c r="AZ3" s="70"/>
      <c r="BA3" s="70"/>
      <c r="BB3" s="70"/>
      <c r="BC3" s="70"/>
      <c r="BD3" s="70"/>
      <c r="BE3" s="70"/>
      <c r="BF3" s="70"/>
      <c r="BG3" s="70"/>
      <c r="BH3" s="70"/>
      <c r="BI3" s="74"/>
      <c r="BJ3" s="70"/>
      <c r="BK3" s="75" t="s">
        <v>188</v>
      </c>
      <c r="BW3" s="35"/>
      <c r="CI3" s="38"/>
    </row>
    <row r="4" spans="1:116" ht="15" x14ac:dyDescent="0.25">
      <c r="A4" s="70"/>
      <c r="B4" s="70"/>
      <c r="C4" s="70"/>
      <c r="D4" s="72"/>
      <c r="E4" s="73"/>
      <c r="F4" s="72"/>
      <c r="G4" s="72"/>
      <c r="H4" s="73"/>
      <c r="I4" s="72"/>
      <c r="J4" s="73"/>
      <c r="K4" s="73"/>
      <c r="L4" s="73"/>
      <c r="M4" s="73"/>
      <c r="N4" s="73"/>
      <c r="O4" s="73"/>
      <c r="P4" s="72"/>
      <c r="Q4" s="73"/>
      <c r="R4" s="73"/>
      <c r="S4" s="72"/>
      <c r="T4" s="73"/>
      <c r="U4" s="73"/>
      <c r="V4" s="73"/>
      <c r="W4" s="72"/>
      <c r="X4" s="73"/>
      <c r="Y4" s="73"/>
      <c r="Z4" s="73"/>
      <c r="AA4" s="73"/>
      <c r="AB4" s="73"/>
      <c r="AC4" s="73"/>
      <c r="AD4" s="73"/>
      <c r="AE4" s="72"/>
      <c r="AF4" s="73"/>
      <c r="AG4" s="73"/>
      <c r="AH4" s="73"/>
      <c r="AI4" s="73"/>
      <c r="AJ4" s="73"/>
      <c r="AK4" s="73"/>
      <c r="AL4" s="73"/>
      <c r="AM4" s="73"/>
      <c r="AN4" s="72"/>
      <c r="AO4" s="73"/>
      <c r="AP4" s="73"/>
      <c r="AQ4" s="73"/>
      <c r="AR4" s="72"/>
      <c r="AS4" s="73"/>
      <c r="AT4" s="73"/>
      <c r="AU4" s="70"/>
      <c r="AV4" s="70"/>
      <c r="AW4" s="70"/>
      <c r="AX4" s="70"/>
      <c r="AY4" s="70"/>
      <c r="AZ4" s="70"/>
      <c r="BA4" s="70"/>
      <c r="BB4" s="70"/>
      <c r="BC4" s="70"/>
      <c r="BD4" s="70"/>
      <c r="BE4" s="70"/>
      <c r="BF4" s="70"/>
      <c r="BG4" s="70"/>
      <c r="BH4" s="70"/>
      <c r="BI4" s="74"/>
      <c r="BJ4" s="70"/>
      <c r="BK4" s="75" t="s">
        <v>188</v>
      </c>
      <c r="BW4" s="35"/>
      <c r="CI4" s="38"/>
    </row>
    <row r="5" spans="1:116" ht="12" customHeight="1" x14ac:dyDescent="0.25">
      <c r="A5" s="70"/>
      <c r="B5" s="70"/>
      <c r="C5" s="70"/>
      <c r="D5" s="72"/>
      <c r="E5" s="73"/>
      <c r="F5" s="72"/>
      <c r="G5" s="72"/>
      <c r="H5" s="73"/>
      <c r="I5" s="72"/>
      <c r="J5" s="73"/>
      <c r="K5" s="73"/>
      <c r="L5" s="73"/>
      <c r="M5" s="73"/>
      <c r="N5" s="73"/>
      <c r="O5" s="73"/>
      <c r="P5" s="72"/>
      <c r="Q5" s="73"/>
      <c r="R5" s="73"/>
      <c r="S5" s="72"/>
      <c r="T5" s="73"/>
      <c r="U5" s="73"/>
      <c r="V5" s="73"/>
      <c r="W5" s="72"/>
      <c r="X5" s="73"/>
      <c r="Y5" s="73"/>
      <c r="Z5" s="73"/>
      <c r="AA5" s="76"/>
      <c r="AB5" s="73"/>
      <c r="AC5" s="73"/>
      <c r="AD5" s="73"/>
      <c r="AE5" s="72"/>
      <c r="AF5" s="73"/>
      <c r="AG5" s="73"/>
      <c r="AH5" s="73"/>
      <c r="AI5" s="73"/>
      <c r="AJ5" s="76"/>
      <c r="AK5" s="73"/>
      <c r="AL5" s="73"/>
      <c r="AM5" s="73"/>
      <c r="AN5" s="72"/>
      <c r="AO5" s="73"/>
      <c r="AP5" s="73"/>
      <c r="AQ5" s="76"/>
      <c r="AR5" s="72"/>
      <c r="AS5" s="73"/>
      <c r="AT5" s="76"/>
      <c r="AU5" s="70"/>
      <c r="AV5" s="70"/>
      <c r="AW5" s="70"/>
      <c r="AX5" s="70"/>
      <c r="AY5" s="70"/>
      <c r="AZ5" s="70"/>
      <c r="BA5" s="70"/>
      <c r="BB5" s="70"/>
      <c r="BC5" s="70"/>
      <c r="BD5" s="70"/>
      <c r="BE5" s="70"/>
      <c r="BF5" s="70"/>
      <c r="BG5" s="70"/>
      <c r="BH5" s="70"/>
      <c r="BI5" s="74"/>
      <c r="BJ5" s="70"/>
      <c r="BK5" s="75" t="s">
        <v>188</v>
      </c>
      <c r="BW5" s="35"/>
      <c r="CB5" s="44"/>
      <c r="CI5" s="38"/>
      <c r="CN5" s="45"/>
      <c r="CP5" s="44"/>
      <c r="DB5" s="44"/>
    </row>
    <row r="6" spans="1:116" ht="15.75" x14ac:dyDescent="0.25">
      <c r="A6" s="129" t="s">
        <v>189</v>
      </c>
      <c r="B6" s="129"/>
      <c r="C6" s="70"/>
      <c r="D6" s="72"/>
      <c r="E6" s="73"/>
      <c r="F6" s="72"/>
      <c r="G6" s="72"/>
      <c r="H6" s="73"/>
      <c r="I6" s="72"/>
      <c r="J6" s="73"/>
      <c r="K6" s="73"/>
      <c r="L6" s="73"/>
      <c r="M6" s="73"/>
      <c r="N6" s="73"/>
      <c r="O6" s="73"/>
      <c r="P6" s="72"/>
      <c r="Q6" s="73"/>
      <c r="R6" s="73"/>
      <c r="S6" s="72"/>
      <c r="T6" s="73"/>
      <c r="U6" s="73"/>
      <c r="V6" s="73"/>
      <c r="W6" s="72"/>
      <c r="X6" s="73"/>
      <c r="Y6" s="73"/>
      <c r="Z6" s="73"/>
      <c r="AA6" s="77"/>
      <c r="AB6" s="73"/>
      <c r="AC6" s="73"/>
      <c r="AD6" s="73"/>
      <c r="AE6" s="72"/>
      <c r="AF6" s="73"/>
      <c r="AG6" s="73"/>
      <c r="AH6" s="73"/>
      <c r="AI6" s="73"/>
      <c r="AJ6" s="77"/>
      <c r="AK6" s="73"/>
      <c r="AL6" s="73"/>
      <c r="AM6" s="73"/>
      <c r="AN6" s="72"/>
      <c r="AO6" s="73"/>
      <c r="AP6" s="73"/>
      <c r="AQ6" s="77"/>
      <c r="AR6" s="72"/>
      <c r="AS6" s="73"/>
      <c r="AT6" s="77"/>
      <c r="AU6" s="70"/>
      <c r="AV6" s="70"/>
      <c r="AW6" s="70"/>
      <c r="AX6" s="70"/>
      <c r="AY6" s="70"/>
      <c r="AZ6" s="70"/>
      <c r="BA6" s="70"/>
      <c r="BB6" s="70"/>
      <c r="BC6" s="70"/>
      <c r="BD6" s="70"/>
      <c r="BE6" s="70"/>
      <c r="BF6" s="70"/>
      <c r="BG6" s="70"/>
      <c r="BH6" s="70"/>
      <c r="BI6" s="74"/>
      <c r="BJ6" s="70"/>
      <c r="BK6" s="75" t="s">
        <v>188</v>
      </c>
      <c r="BW6" s="35"/>
      <c r="CB6" s="46"/>
      <c r="CI6" s="38"/>
      <c r="CN6" s="47"/>
      <c r="CP6" s="46"/>
      <c r="DB6" s="46"/>
    </row>
    <row r="7" spans="1:116" ht="15.75" x14ac:dyDescent="0.25">
      <c r="A7" s="129" t="s">
        <v>190</v>
      </c>
      <c r="B7" s="129"/>
      <c r="C7" s="70"/>
      <c r="D7" s="72"/>
      <c r="E7" s="73"/>
      <c r="F7" s="72"/>
      <c r="G7" s="72"/>
      <c r="H7" s="73"/>
      <c r="I7" s="72"/>
      <c r="J7" s="73"/>
      <c r="K7" s="73"/>
      <c r="L7" s="73"/>
      <c r="M7" s="73"/>
      <c r="N7" s="73"/>
      <c r="O7" s="73"/>
      <c r="P7" s="72"/>
      <c r="Q7" s="73"/>
      <c r="R7" s="73"/>
      <c r="S7" s="72"/>
      <c r="T7" s="73"/>
      <c r="U7" s="73"/>
      <c r="V7" s="73"/>
      <c r="W7" s="72"/>
      <c r="X7" s="73"/>
      <c r="Y7" s="73"/>
      <c r="Z7" s="73"/>
      <c r="AA7" s="77"/>
      <c r="AB7" s="73"/>
      <c r="AC7" s="73"/>
      <c r="AD7" s="73"/>
      <c r="AE7" s="72"/>
      <c r="AF7" s="73"/>
      <c r="AG7" s="73"/>
      <c r="AH7" s="73"/>
      <c r="AI7" s="73"/>
      <c r="AJ7" s="77"/>
      <c r="AK7" s="73"/>
      <c r="AL7" s="73"/>
      <c r="AM7" s="73"/>
      <c r="AN7" s="72"/>
      <c r="AO7" s="73"/>
      <c r="AP7" s="73"/>
      <c r="AQ7" s="77"/>
      <c r="AR7" s="72"/>
      <c r="AS7" s="73"/>
      <c r="AT7" s="77"/>
      <c r="AU7" s="70"/>
      <c r="AV7" s="70"/>
      <c r="AW7" s="70"/>
      <c r="AX7" s="70"/>
      <c r="AY7" s="70"/>
      <c r="AZ7" s="70"/>
      <c r="BA7" s="70"/>
      <c r="BB7" s="70"/>
      <c r="BC7" s="70"/>
      <c r="BD7" s="70"/>
      <c r="BE7" s="70"/>
      <c r="BF7" s="70"/>
      <c r="BG7" s="70"/>
      <c r="BH7" s="70"/>
      <c r="BI7" s="74"/>
      <c r="BJ7" s="70"/>
      <c r="BK7" s="75" t="s">
        <v>188</v>
      </c>
      <c r="BW7" s="35"/>
      <c r="CB7" s="46"/>
      <c r="CI7" s="38"/>
      <c r="CN7" s="47"/>
      <c r="CP7" s="46"/>
      <c r="DB7" s="46"/>
    </row>
    <row r="8" spans="1:116" ht="15.75" x14ac:dyDescent="0.25">
      <c r="A8" s="129" t="s">
        <v>191</v>
      </c>
      <c r="B8" s="129"/>
      <c r="C8" s="70"/>
      <c r="D8" s="72"/>
      <c r="E8" s="73"/>
      <c r="F8" s="72"/>
      <c r="G8" s="72"/>
      <c r="H8" s="73"/>
      <c r="I8" s="72"/>
      <c r="J8" s="73"/>
      <c r="K8" s="73"/>
      <c r="L8" s="73"/>
      <c r="M8" s="73"/>
      <c r="N8" s="73"/>
      <c r="O8" s="73"/>
      <c r="P8" s="72"/>
      <c r="Q8" s="73"/>
      <c r="R8" s="73"/>
      <c r="S8" s="72"/>
      <c r="T8" s="73"/>
      <c r="U8" s="73"/>
      <c r="V8" s="73"/>
      <c r="W8" s="72"/>
      <c r="X8" s="73"/>
      <c r="Y8" s="73"/>
      <c r="Z8" s="73"/>
      <c r="AA8" s="77"/>
      <c r="AB8" s="73"/>
      <c r="AC8" s="73"/>
      <c r="AD8" s="73"/>
      <c r="AE8" s="72"/>
      <c r="AF8" s="73"/>
      <c r="AG8" s="73"/>
      <c r="AH8" s="73"/>
      <c r="AI8" s="73"/>
      <c r="AJ8" s="77"/>
      <c r="AK8" s="73"/>
      <c r="AL8" s="73"/>
      <c r="AM8" s="73"/>
      <c r="AN8" s="72"/>
      <c r="AO8" s="73"/>
      <c r="AP8" s="73"/>
      <c r="AQ8" s="77"/>
      <c r="AR8" s="72"/>
      <c r="AS8" s="73"/>
      <c r="AT8" s="77"/>
      <c r="AU8" s="70"/>
      <c r="AV8" s="70"/>
      <c r="AW8" s="70"/>
      <c r="AX8" s="70"/>
      <c r="AY8" s="70"/>
      <c r="AZ8" s="70"/>
      <c r="BA8" s="70"/>
      <c r="BB8" s="70"/>
      <c r="BC8" s="70"/>
      <c r="BD8" s="70"/>
      <c r="BE8" s="70"/>
      <c r="BF8" s="70"/>
      <c r="BG8" s="70"/>
      <c r="BH8" s="70"/>
      <c r="BI8" s="74"/>
      <c r="BJ8" s="70"/>
      <c r="BK8" s="75" t="s">
        <v>188</v>
      </c>
      <c r="BW8" s="35"/>
      <c r="CB8" s="46"/>
      <c r="CI8" s="38"/>
      <c r="CN8" s="47"/>
      <c r="CP8" s="46"/>
      <c r="DB8" s="46"/>
    </row>
    <row r="9" spans="1:116" s="40" customFormat="1" ht="13.5" customHeight="1" x14ac:dyDescent="0.2">
      <c r="A9" s="75"/>
      <c r="B9" s="75"/>
      <c r="C9" s="75"/>
      <c r="D9" s="72"/>
      <c r="E9" s="73"/>
      <c r="F9" s="72"/>
      <c r="G9" s="72"/>
      <c r="H9" s="73"/>
      <c r="I9" s="72"/>
      <c r="J9" s="73"/>
      <c r="K9" s="73"/>
      <c r="L9" s="73"/>
      <c r="M9" s="77"/>
      <c r="N9" s="73"/>
      <c r="O9" s="73"/>
      <c r="P9" s="72"/>
      <c r="Q9" s="77"/>
      <c r="R9" s="73"/>
      <c r="S9" s="72"/>
      <c r="T9" s="73"/>
      <c r="U9" s="73"/>
      <c r="V9" s="73"/>
      <c r="W9" s="72"/>
      <c r="X9" s="73"/>
      <c r="Y9" s="73"/>
      <c r="Z9" s="73"/>
      <c r="AA9" s="73"/>
      <c r="AB9" s="73"/>
      <c r="AC9" s="73"/>
      <c r="AD9" s="73"/>
      <c r="AE9" s="72"/>
      <c r="AF9" s="73"/>
      <c r="AG9" s="73"/>
      <c r="AH9" s="73"/>
      <c r="AI9" s="73"/>
      <c r="AJ9" s="73"/>
      <c r="AK9" s="73"/>
      <c r="AL9" s="73"/>
      <c r="AM9" s="73"/>
      <c r="AN9" s="72"/>
      <c r="AO9" s="72"/>
      <c r="AP9" s="73"/>
      <c r="AQ9" s="77"/>
      <c r="AR9" s="72"/>
      <c r="AS9" s="73"/>
      <c r="AT9" s="77"/>
      <c r="AU9" s="75"/>
      <c r="AV9" s="75"/>
      <c r="AW9" s="75"/>
      <c r="AX9" s="75"/>
      <c r="AY9" s="75"/>
      <c r="AZ9" s="75"/>
      <c r="BA9" s="75"/>
      <c r="BB9" s="75"/>
      <c r="BC9" s="75"/>
      <c r="BD9" s="75"/>
      <c r="BE9" s="75"/>
      <c r="BF9" s="75"/>
      <c r="BG9" s="75"/>
      <c r="BH9" s="75"/>
      <c r="BI9" s="74"/>
      <c r="BJ9" s="75"/>
      <c r="BK9" s="75" t="s">
        <v>188</v>
      </c>
      <c r="BL9" s="50"/>
      <c r="BM9" s="49"/>
      <c r="BN9" s="49"/>
      <c r="BO9" s="49"/>
      <c r="BP9" s="49"/>
      <c r="BQ9" s="49"/>
      <c r="BR9" s="49"/>
      <c r="BS9" s="49"/>
      <c r="BT9" s="49"/>
      <c r="BU9" s="48"/>
      <c r="BV9" s="49"/>
      <c r="BW9" s="49"/>
      <c r="BX9" s="50"/>
      <c r="BY9" s="49"/>
      <c r="BZ9" s="49"/>
      <c r="CA9" s="49"/>
      <c r="CB9" s="49"/>
      <c r="CC9" s="49"/>
      <c r="CD9" s="48"/>
      <c r="CE9" s="49"/>
      <c r="CF9" s="49"/>
      <c r="CG9" s="49"/>
      <c r="CH9" s="50"/>
      <c r="CI9" s="49"/>
      <c r="CJ9" s="49"/>
      <c r="CK9" s="49"/>
      <c r="CL9" s="49"/>
      <c r="CM9" s="48"/>
      <c r="CN9" s="51"/>
      <c r="CO9" s="50"/>
      <c r="CP9" s="48"/>
      <c r="CQ9" s="49"/>
      <c r="CR9" s="48"/>
      <c r="CS9" s="49"/>
      <c r="CT9" s="48"/>
      <c r="CU9" s="49"/>
      <c r="CV9" s="49"/>
      <c r="CW9" s="49"/>
      <c r="CX9" s="48"/>
      <c r="CY9" s="49"/>
      <c r="CZ9" s="50"/>
      <c r="DA9" s="49"/>
      <c r="DB9" s="49"/>
      <c r="DC9" s="49"/>
      <c r="DD9" s="48"/>
      <c r="DE9" s="49"/>
      <c r="DF9" s="49"/>
      <c r="DG9" s="49"/>
      <c r="DH9" s="49"/>
      <c r="DI9" s="50"/>
      <c r="DJ9" s="49"/>
      <c r="DK9" s="49"/>
      <c r="DL9" s="49"/>
    </row>
    <row r="10" spans="1:116" s="40" customFormat="1" ht="15.75" x14ac:dyDescent="0.2">
      <c r="A10" s="75"/>
      <c r="B10" s="75"/>
      <c r="C10" s="75"/>
      <c r="D10" s="72"/>
      <c r="E10" s="73"/>
      <c r="F10" s="72"/>
      <c r="G10" s="72"/>
      <c r="H10" s="73"/>
      <c r="I10" s="72"/>
      <c r="J10" s="73"/>
      <c r="K10" s="73"/>
      <c r="L10" s="73"/>
      <c r="M10" s="77"/>
      <c r="N10" s="73"/>
      <c r="O10" s="73"/>
      <c r="P10" s="72"/>
      <c r="Q10" s="77"/>
      <c r="R10" s="73"/>
      <c r="S10" s="72"/>
      <c r="T10" s="73"/>
      <c r="U10" s="73"/>
      <c r="V10" s="73"/>
      <c r="W10" s="72"/>
      <c r="X10" s="73"/>
      <c r="Y10" s="73"/>
      <c r="Z10" s="73"/>
      <c r="AA10" s="73"/>
      <c r="AB10" s="73"/>
      <c r="AC10" s="73"/>
      <c r="AD10" s="73"/>
      <c r="AE10" s="72"/>
      <c r="AF10" s="73"/>
      <c r="AG10" s="73"/>
      <c r="AH10" s="73"/>
      <c r="AI10" s="73"/>
      <c r="AJ10" s="73"/>
      <c r="AK10" s="73"/>
      <c r="AL10" s="73"/>
      <c r="AM10" s="73"/>
      <c r="AN10" s="72"/>
      <c r="AO10" s="72"/>
      <c r="AP10" s="73"/>
      <c r="AQ10" s="77"/>
      <c r="AR10" s="72"/>
      <c r="AS10" s="73"/>
      <c r="AT10" s="77"/>
      <c r="AU10" s="75"/>
      <c r="AV10" s="75"/>
      <c r="AW10" s="75"/>
      <c r="AX10" s="75"/>
      <c r="AY10" s="75"/>
      <c r="AZ10" s="75"/>
      <c r="BA10" s="75"/>
      <c r="BB10" s="75"/>
      <c r="BC10" s="75"/>
      <c r="BD10" s="75"/>
      <c r="BE10" s="75"/>
      <c r="BF10" s="75"/>
      <c r="BG10" s="75"/>
      <c r="BH10" s="75"/>
      <c r="BI10" s="74"/>
      <c r="BJ10" s="75"/>
      <c r="BK10" s="75" t="s">
        <v>188</v>
      </c>
      <c r="BL10" s="50"/>
      <c r="BM10" s="49"/>
      <c r="BN10" s="49"/>
      <c r="BO10" s="49"/>
      <c r="BP10" s="49"/>
      <c r="BQ10" s="49"/>
      <c r="BR10" s="49"/>
      <c r="BS10" s="49"/>
      <c r="BT10" s="49"/>
      <c r="BU10" s="48"/>
      <c r="BV10" s="49"/>
      <c r="BW10" s="49"/>
      <c r="BX10" s="50"/>
      <c r="BY10" s="49"/>
      <c r="BZ10" s="49"/>
      <c r="CA10" s="49"/>
      <c r="CB10" s="49"/>
      <c r="CC10" s="49"/>
      <c r="CD10" s="48"/>
      <c r="CE10" s="49"/>
      <c r="CF10" s="49"/>
      <c r="CG10" s="49"/>
      <c r="CH10" s="50"/>
      <c r="CI10" s="49"/>
      <c r="CJ10" s="49"/>
      <c r="CK10" s="49"/>
      <c r="CL10" s="49"/>
      <c r="CM10" s="48"/>
      <c r="CN10" s="51"/>
      <c r="CO10" s="50"/>
      <c r="CP10" s="48"/>
      <c r="CQ10" s="49"/>
      <c r="CR10" s="48"/>
      <c r="CS10" s="49"/>
      <c r="CT10" s="48"/>
      <c r="CU10" s="49"/>
      <c r="CV10" s="49"/>
      <c r="CW10" s="49"/>
      <c r="CX10" s="48"/>
      <c r="CY10" s="49"/>
      <c r="CZ10" s="50"/>
      <c r="DA10" s="49"/>
      <c r="DB10" s="49"/>
      <c r="DC10" s="49"/>
      <c r="DD10" s="48"/>
      <c r="DE10" s="49"/>
      <c r="DF10" s="49"/>
      <c r="DG10" s="49"/>
      <c r="DH10" s="49"/>
      <c r="DI10" s="50"/>
      <c r="DJ10" s="49"/>
      <c r="DK10" s="49"/>
      <c r="DL10" s="49"/>
    </row>
    <row r="11" spans="1:116" s="40" customFormat="1" ht="15.75" thickBot="1" x14ac:dyDescent="0.3">
      <c r="A11" s="75"/>
      <c r="B11" s="78" t="s">
        <v>28</v>
      </c>
      <c r="C11" s="75"/>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0"/>
      <c r="AV11" s="70"/>
      <c r="AW11" s="70"/>
      <c r="AX11" s="70"/>
      <c r="AY11" s="70"/>
      <c r="AZ11" s="70"/>
      <c r="BA11" s="70"/>
      <c r="BB11" s="70"/>
      <c r="BC11" s="70"/>
      <c r="BD11" s="70"/>
      <c r="BE11" s="70"/>
      <c r="BF11" s="70"/>
      <c r="BG11" s="70"/>
      <c r="BH11" s="70"/>
      <c r="BI11" s="70"/>
      <c r="BJ11" s="70"/>
      <c r="BK11" s="70"/>
    </row>
    <row r="12" spans="1:116" s="12" customFormat="1" ht="42" customHeight="1" thickBot="1" x14ac:dyDescent="0.25">
      <c r="A12" s="79"/>
      <c r="B12" s="80" t="s">
        <v>26</v>
      </c>
      <c r="C12" s="80" t="s">
        <v>29</v>
      </c>
      <c r="D12" s="81" t="s">
        <v>30</v>
      </c>
      <c r="E12" s="81" t="s">
        <v>31</v>
      </c>
      <c r="F12" s="81" t="s">
        <v>32</v>
      </c>
      <c r="G12" s="81" t="s">
        <v>0</v>
      </c>
      <c r="H12" s="81" t="s">
        <v>33</v>
      </c>
      <c r="I12" s="81" t="s">
        <v>34</v>
      </c>
      <c r="J12" s="81" t="s">
        <v>35</v>
      </c>
      <c r="K12" s="81" t="s">
        <v>3</v>
      </c>
      <c r="L12" s="81" t="s">
        <v>36</v>
      </c>
      <c r="M12" s="81" t="s">
        <v>6</v>
      </c>
      <c r="N12" s="81" t="s">
        <v>37</v>
      </c>
      <c r="O12" s="81" t="s">
        <v>1</v>
      </c>
      <c r="P12" s="81" t="s">
        <v>38</v>
      </c>
      <c r="Q12" s="81" t="s">
        <v>9</v>
      </c>
      <c r="R12" s="81" t="s">
        <v>2</v>
      </c>
      <c r="S12" s="81" t="s">
        <v>39</v>
      </c>
      <c r="T12" s="81" t="s">
        <v>13</v>
      </c>
      <c r="U12" s="81" t="s">
        <v>11</v>
      </c>
      <c r="V12" s="81" t="s">
        <v>40</v>
      </c>
      <c r="W12" s="81" t="s">
        <v>14</v>
      </c>
      <c r="X12" s="81" t="s">
        <v>5</v>
      </c>
      <c r="Y12" s="81" t="s">
        <v>10</v>
      </c>
      <c r="Z12" s="81" t="s">
        <v>8</v>
      </c>
      <c r="AA12" s="81" t="s">
        <v>41</v>
      </c>
      <c r="AB12" s="81" t="s">
        <v>7</v>
      </c>
      <c r="AC12" s="81" t="s">
        <v>4</v>
      </c>
      <c r="AD12" s="81" t="s">
        <v>42</v>
      </c>
      <c r="AE12" s="81" t="s">
        <v>43</v>
      </c>
      <c r="AF12" s="81" t="s">
        <v>44</v>
      </c>
      <c r="AG12" s="81" t="s">
        <v>45</v>
      </c>
      <c r="AH12" s="81" t="s">
        <v>46</v>
      </c>
      <c r="AI12" s="81" t="s">
        <v>17</v>
      </c>
      <c r="AJ12" s="81" t="s">
        <v>12</v>
      </c>
      <c r="AK12" s="81" t="s">
        <v>47</v>
      </c>
      <c r="AL12" s="81" t="s">
        <v>22</v>
      </c>
      <c r="AM12" s="81" t="s">
        <v>15</v>
      </c>
      <c r="AN12" s="81" t="s">
        <v>16</v>
      </c>
      <c r="AO12" s="81" t="s">
        <v>19</v>
      </c>
      <c r="AP12" s="81" t="s">
        <v>24</v>
      </c>
      <c r="AQ12" s="81" t="s">
        <v>20</v>
      </c>
      <c r="AR12" s="81" t="s">
        <v>18</v>
      </c>
      <c r="AS12" s="81" t="s">
        <v>48</v>
      </c>
      <c r="AT12" s="81" t="s">
        <v>49</v>
      </c>
      <c r="AU12" s="80" t="s">
        <v>50</v>
      </c>
      <c r="AV12" s="80" t="s">
        <v>21</v>
      </c>
      <c r="AW12" s="80" t="s">
        <v>51</v>
      </c>
      <c r="AX12" s="80" t="s">
        <v>52</v>
      </c>
      <c r="AY12" s="80" t="s">
        <v>53</v>
      </c>
      <c r="AZ12" s="80" t="s">
        <v>54</v>
      </c>
      <c r="BA12" s="80" t="s">
        <v>55</v>
      </c>
      <c r="BB12" s="80" t="s">
        <v>56</v>
      </c>
      <c r="BC12" s="80" t="s">
        <v>25</v>
      </c>
      <c r="BD12" s="82" t="s">
        <v>23</v>
      </c>
      <c r="BE12" s="80" t="s">
        <v>57</v>
      </c>
      <c r="BF12" s="80" t="s">
        <v>58</v>
      </c>
      <c r="BG12" s="80" t="s">
        <v>59</v>
      </c>
      <c r="BH12" s="80" t="s">
        <v>60</v>
      </c>
      <c r="BI12" s="83" t="s">
        <v>61</v>
      </c>
      <c r="BJ12" s="80" t="s">
        <v>62</v>
      </c>
      <c r="BK12" s="82" t="s">
        <v>192</v>
      </c>
      <c r="BL12" s="8" t="s">
        <v>63</v>
      </c>
      <c r="BM12" s="9" t="s">
        <v>64</v>
      </c>
      <c r="BN12" s="9" t="s">
        <v>65</v>
      </c>
      <c r="BO12" s="7" t="s">
        <v>66</v>
      </c>
      <c r="BP12" s="7" t="s">
        <v>67</v>
      </c>
      <c r="BQ12" s="7" t="s">
        <v>68</v>
      </c>
      <c r="BR12" s="10" t="s">
        <v>69</v>
      </c>
      <c r="BS12" s="7" t="s">
        <v>70</v>
      </c>
      <c r="BT12" s="7" t="s">
        <v>187</v>
      </c>
      <c r="BU12" s="7" t="s">
        <v>71</v>
      </c>
      <c r="BV12" s="7" t="s">
        <v>72</v>
      </c>
      <c r="BW12" s="7" t="s">
        <v>73</v>
      </c>
      <c r="BX12" s="8" t="s">
        <v>74</v>
      </c>
      <c r="BY12" s="7" t="s">
        <v>75</v>
      </c>
      <c r="BZ12" s="7" t="s">
        <v>76</v>
      </c>
      <c r="CA12" s="6" t="s">
        <v>77</v>
      </c>
      <c r="CB12" s="7" t="s">
        <v>78</v>
      </c>
      <c r="CC12" s="6" t="s">
        <v>79</v>
      </c>
      <c r="CD12" s="7" t="s">
        <v>80</v>
      </c>
      <c r="CE12" s="7" t="s">
        <v>81</v>
      </c>
      <c r="CF12" s="7" t="s">
        <v>82</v>
      </c>
      <c r="CG12" s="7" t="s">
        <v>83</v>
      </c>
      <c r="CH12" s="8" t="s">
        <v>84</v>
      </c>
      <c r="CI12" s="7" t="s">
        <v>85</v>
      </c>
      <c r="CJ12" s="7" t="s">
        <v>86</v>
      </c>
      <c r="CK12" s="7" t="s">
        <v>87</v>
      </c>
      <c r="CL12" s="7" t="s">
        <v>88</v>
      </c>
      <c r="CM12" s="7" t="s">
        <v>89</v>
      </c>
      <c r="CN12" s="11" t="s">
        <v>90</v>
      </c>
      <c r="CO12" s="8" t="s">
        <v>91</v>
      </c>
      <c r="CP12" s="7" t="s">
        <v>92</v>
      </c>
      <c r="CQ12" s="7" t="s">
        <v>93</v>
      </c>
      <c r="CR12" s="7" t="s">
        <v>94</v>
      </c>
      <c r="CS12" s="7" t="s">
        <v>95</v>
      </c>
      <c r="CT12" s="7" t="s">
        <v>96</v>
      </c>
      <c r="CU12" s="7" t="s">
        <v>97</v>
      </c>
      <c r="CV12" s="7" t="s">
        <v>98</v>
      </c>
      <c r="CW12" s="7" t="s">
        <v>99</v>
      </c>
      <c r="CX12" s="7" t="s">
        <v>100</v>
      </c>
      <c r="CY12" s="7" t="s">
        <v>101</v>
      </c>
      <c r="CZ12" s="6" t="s">
        <v>102</v>
      </c>
      <c r="DA12" s="6" t="s">
        <v>103</v>
      </c>
      <c r="DB12" s="7" t="s">
        <v>104</v>
      </c>
      <c r="DC12" s="7" t="s">
        <v>105</v>
      </c>
      <c r="DD12" s="7" t="s">
        <v>106</v>
      </c>
      <c r="DE12" s="7" t="s">
        <v>107</v>
      </c>
      <c r="DF12" s="7" t="s">
        <v>108</v>
      </c>
      <c r="DG12" s="7" t="s">
        <v>109</v>
      </c>
      <c r="DH12" s="7" t="s">
        <v>110</v>
      </c>
      <c r="DI12" s="7" t="s">
        <v>111</v>
      </c>
      <c r="DJ12" s="7" t="s">
        <v>112</v>
      </c>
      <c r="DK12" s="7" t="s">
        <v>113</v>
      </c>
      <c r="DL12" s="7" t="s">
        <v>114</v>
      </c>
    </row>
    <row r="13" spans="1:116" s="53" customFormat="1" ht="15.75" customHeight="1" thickBot="1" x14ac:dyDescent="0.2">
      <c r="A13" s="84"/>
      <c r="B13" s="85" t="s">
        <v>115</v>
      </c>
      <c r="C13" s="86"/>
      <c r="D13" s="87">
        <v>1</v>
      </c>
      <c r="E13" s="87">
        <f t="shared" ref="E13:AJ13" si="0">+D13+1</f>
        <v>2</v>
      </c>
      <c r="F13" s="87">
        <f t="shared" si="0"/>
        <v>3</v>
      </c>
      <c r="G13" s="87">
        <f t="shared" si="0"/>
        <v>4</v>
      </c>
      <c r="H13" s="87">
        <f t="shared" si="0"/>
        <v>5</v>
      </c>
      <c r="I13" s="87">
        <f t="shared" si="0"/>
        <v>6</v>
      </c>
      <c r="J13" s="87">
        <f t="shared" si="0"/>
        <v>7</v>
      </c>
      <c r="K13" s="87">
        <f t="shared" si="0"/>
        <v>8</v>
      </c>
      <c r="L13" s="87">
        <f t="shared" si="0"/>
        <v>9</v>
      </c>
      <c r="M13" s="87">
        <f t="shared" si="0"/>
        <v>10</v>
      </c>
      <c r="N13" s="87">
        <f t="shared" si="0"/>
        <v>11</v>
      </c>
      <c r="O13" s="87">
        <f t="shared" si="0"/>
        <v>12</v>
      </c>
      <c r="P13" s="87">
        <f t="shared" si="0"/>
        <v>13</v>
      </c>
      <c r="Q13" s="87">
        <f t="shared" si="0"/>
        <v>14</v>
      </c>
      <c r="R13" s="87">
        <f t="shared" si="0"/>
        <v>15</v>
      </c>
      <c r="S13" s="87">
        <f t="shared" si="0"/>
        <v>16</v>
      </c>
      <c r="T13" s="87">
        <f t="shared" si="0"/>
        <v>17</v>
      </c>
      <c r="U13" s="87">
        <f t="shared" si="0"/>
        <v>18</v>
      </c>
      <c r="V13" s="87">
        <f t="shared" si="0"/>
        <v>19</v>
      </c>
      <c r="W13" s="87">
        <f t="shared" si="0"/>
        <v>20</v>
      </c>
      <c r="X13" s="87">
        <f t="shared" si="0"/>
        <v>21</v>
      </c>
      <c r="Y13" s="87">
        <f t="shared" si="0"/>
        <v>22</v>
      </c>
      <c r="Z13" s="87">
        <f t="shared" si="0"/>
        <v>23</v>
      </c>
      <c r="AA13" s="87">
        <f t="shared" si="0"/>
        <v>24</v>
      </c>
      <c r="AB13" s="87">
        <f t="shared" si="0"/>
        <v>25</v>
      </c>
      <c r="AC13" s="87">
        <f t="shared" si="0"/>
        <v>26</v>
      </c>
      <c r="AD13" s="87">
        <f t="shared" si="0"/>
        <v>27</v>
      </c>
      <c r="AE13" s="87">
        <f t="shared" si="0"/>
        <v>28</v>
      </c>
      <c r="AF13" s="87">
        <f t="shared" si="0"/>
        <v>29</v>
      </c>
      <c r="AG13" s="87">
        <f t="shared" si="0"/>
        <v>30</v>
      </c>
      <c r="AH13" s="87">
        <f t="shared" si="0"/>
        <v>31</v>
      </c>
      <c r="AI13" s="87">
        <f t="shared" si="0"/>
        <v>32</v>
      </c>
      <c r="AJ13" s="87">
        <f t="shared" si="0"/>
        <v>33</v>
      </c>
      <c r="AK13" s="87">
        <f t="shared" ref="AK13:BJ13" si="1">+AJ13+1</f>
        <v>34</v>
      </c>
      <c r="AL13" s="87">
        <f t="shared" si="1"/>
        <v>35</v>
      </c>
      <c r="AM13" s="87">
        <f t="shared" si="1"/>
        <v>36</v>
      </c>
      <c r="AN13" s="87">
        <f t="shared" si="1"/>
        <v>37</v>
      </c>
      <c r="AO13" s="87">
        <f t="shared" si="1"/>
        <v>38</v>
      </c>
      <c r="AP13" s="87">
        <f t="shared" si="1"/>
        <v>39</v>
      </c>
      <c r="AQ13" s="87">
        <f t="shared" si="1"/>
        <v>40</v>
      </c>
      <c r="AR13" s="87">
        <f t="shared" si="1"/>
        <v>41</v>
      </c>
      <c r="AS13" s="87">
        <f t="shared" si="1"/>
        <v>42</v>
      </c>
      <c r="AT13" s="87">
        <f t="shared" si="1"/>
        <v>43</v>
      </c>
      <c r="AU13" s="87">
        <f t="shared" si="1"/>
        <v>44</v>
      </c>
      <c r="AV13" s="87">
        <f t="shared" si="1"/>
        <v>45</v>
      </c>
      <c r="AW13" s="87">
        <f t="shared" si="1"/>
        <v>46</v>
      </c>
      <c r="AX13" s="87">
        <f t="shared" si="1"/>
        <v>47</v>
      </c>
      <c r="AY13" s="87">
        <f t="shared" si="1"/>
        <v>48</v>
      </c>
      <c r="AZ13" s="87">
        <f t="shared" si="1"/>
        <v>49</v>
      </c>
      <c r="BA13" s="87">
        <f t="shared" si="1"/>
        <v>50</v>
      </c>
      <c r="BB13" s="87">
        <f t="shared" si="1"/>
        <v>51</v>
      </c>
      <c r="BC13" s="87">
        <f t="shared" si="1"/>
        <v>52</v>
      </c>
      <c r="BD13" s="87">
        <f t="shared" si="1"/>
        <v>53</v>
      </c>
      <c r="BE13" s="87">
        <f t="shared" si="1"/>
        <v>54</v>
      </c>
      <c r="BF13" s="87">
        <f t="shared" si="1"/>
        <v>55</v>
      </c>
      <c r="BG13" s="87">
        <f t="shared" si="1"/>
        <v>56</v>
      </c>
      <c r="BH13" s="87">
        <f t="shared" si="1"/>
        <v>57</v>
      </c>
      <c r="BI13" s="87">
        <f t="shared" si="1"/>
        <v>58</v>
      </c>
      <c r="BJ13" s="87">
        <f t="shared" si="1"/>
        <v>59</v>
      </c>
      <c r="BK13" s="88">
        <f ca="1">+BJ13+1=+BK13+1 =+BL13+1 =+BM13+1 =+BN13+1 =+BO13+1 =+BP13+1 =+BQ13+1 =+BR13+1 =+BS13+1 =+BT13+1 =+BU13+1 =+BV13+1 =+BW13+1 =+BX13+1 =+BY13+1 =+BZ13+1 =+CA13+1 =+CB13+1 =+CC13+1 =+CD13+1 =+CE13+1 =+CF13+1 =+CG13+1 =+CH13+1 =+CI13+1 =+CJ13+1 =+CK13+1 =+CL13+1 =+CM13+1 =+CN13+1 =+CO13+1 =+CP13+1 =+CQ13+1 =+CR13+1 =+CS13+1 =+CT13+1 =+CU13+1 =+CV13+1 =+CW13+1 =+CX13+1 =+CY13+1 =+CZ13+1 =+DA13+1 =+DB13+1 =+DC13+1 =+DD13+1 =+DE13+1 =+DF13+1 =+DG13+1 =+DH13+1 =+DI13+1 =+DJ13+1 =+DK13+1</f>
        <v>0</v>
      </c>
      <c r="BL13" s="52">
        <f t="shared" ref="BL13:BQ13" ca="1" si="2">+BK13+1</f>
        <v>61</v>
      </c>
      <c r="BM13" s="52">
        <f t="shared" ca="1" si="2"/>
        <v>62</v>
      </c>
      <c r="BN13" s="52">
        <f t="shared" ca="1" si="2"/>
        <v>63</v>
      </c>
      <c r="BO13" s="52">
        <f t="shared" ca="1" si="2"/>
        <v>64</v>
      </c>
      <c r="BP13" s="52">
        <f t="shared" ca="1" si="2"/>
        <v>65</v>
      </c>
      <c r="BQ13" s="52">
        <f t="shared" ca="1" si="2"/>
        <v>66</v>
      </c>
      <c r="BR13" s="52">
        <f t="shared" ref="BR13:DL13" ca="1" si="3">+BQ13+1</f>
        <v>67</v>
      </c>
      <c r="BS13" s="52">
        <f t="shared" ca="1" si="3"/>
        <v>68</v>
      </c>
      <c r="BT13" s="52">
        <f t="shared" ca="1" si="3"/>
        <v>69</v>
      </c>
      <c r="BU13" s="52">
        <f t="shared" ca="1" si="3"/>
        <v>70</v>
      </c>
      <c r="BV13" s="52">
        <f t="shared" ca="1" si="3"/>
        <v>71</v>
      </c>
      <c r="BW13" s="52">
        <f t="shared" ca="1" si="3"/>
        <v>72</v>
      </c>
      <c r="BX13" s="52">
        <f t="shared" ca="1" si="3"/>
        <v>73</v>
      </c>
      <c r="BY13" s="52">
        <f t="shared" ca="1" si="3"/>
        <v>74</v>
      </c>
      <c r="BZ13" s="52">
        <f t="shared" ca="1" si="3"/>
        <v>75</v>
      </c>
      <c r="CA13" s="52">
        <f t="shared" ca="1" si="3"/>
        <v>76</v>
      </c>
      <c r="CB13" s="52">
        <f t="shared" ca="1" si="3"/>
        <v>77</v>
      </c>
      <c r="CC13" s="52">
        <f t="shared" ca="1" si="3"/>
        <v>78</v>
      </c>
      <c r="CD13" s="52">
        <f t="shared" ca="1" si="3"/>
        <v>79</v>
      </c>
      <c r="CE13" s="52">
        <f t="shared" ca="1" si="3"/>
        <v>80</v>
      </c>
      <c r="CF13" s="52">
        <f t="shared" ca="1" si="3"/>
        <v>81</v>
      </c>
      <c r="CG13" s="52">
        <f t="shared" ca="1" si="3"/>
        <v>82</v>
      </c>
      <c r="CH13" s="52">
        <f t="shared" ca="1" si="3"/>
        <v>83</v>
      </c>
      <c r="CI13" s="52">
        <f t="shared" ca="1" si="3"/>
        <v>84</v>
      </c>
      <c r="CJ13" s="52">
        <f t="shared" ca="1" si="3"/>
        <v>85</v>
      </c>
      <c r="CK13" s="52">
        <f t="shared" ca="1" si="3"/>
        <v>86</v>
      </c>
      <c r="CL13" s="52">
        <f t="shared" ca="1" si="3"/>
        <v>87</v>
      </c>
      <c r="CM13" s="52">
        <f t="shared" ca="1" si="3"/>
        <v>88</v>
      </c>
      <c r="CN13" s="52">
        <f t="shared" ca="1" si="3"/>
        <v>89</v>
      </c>
      <c r="CO13" s="52">
        <f t="shared" ca="1" si="3"/>
        <v>90</v>
      </c>
      <c r="CP13" s="52">
        <f t="shared" ca="1" si="3"/>
        <v>91</v>
      </c>
      <c r="CQ13" s="52">
        <f t="shared" ca="1" si="3"/>
        <v>92</v>
      </c>
      <c r="CR13" s="52">
        <f t="shared" ca="1" si="3"/>
        <v>93</v>
      </c>
      <c r="CS13" s="52">
        <f t="shared" ca="1" si="3"/>
        <v>94</v>
      </c>
      <c r="CT13" s="52">
        <f t="shared" ca="1" si="3"/>
        <v>95</v>
      </c>
      <c r="CU13" s="52">
        <f t="shared" ca="1" si="3"/>
        <v>96</v>
      </c>
      <c r="CV13" s="52">
        <f t="shared" ca="1" si="3"/>
        <v>97</v>
      </c>
      <c r="CW13" s="52">
        <f t="shared" ca="1" si="3"/>
        <v>98</v>
      </c>
      <c r="CX13" s="52">
        <f t="shared" ca="1" si="3"/>
        <v>99</v>
      </c>
      <c r="CY13" s="52">
        <f t="shared" ca="1" si="3"/>
        <v>100</v>
      </c>
      <c r="CZ13" s="52">
        <f t="shared" ca="1" si="3"/>
        <v>101</v>
      </c>
      <c r="DA13" s="52">
        <f t="shared" ca="1" si="3"/>
        <v>102</v>
      </c>
      <c r="DB13" s="52">
        <f t="shared" ca="1" si="3"/>
        <v>103</v>
      </c>
      <c r="DC13" s="52">
        <f t="shared" ca="1" si="3"/>
        <v>104</v>
      </c>
      <c r="DD13" s="52">
        <f t="shared" ca="1" si="3"/>
        <v>105</v>
      </c>
      <c r="DE13" s="52">
        <f t="shared" ca="1" si="3"/>
        <v>106</v>
      </c>
      <c r="DF13" s="52">
        <f t="shared" ca="1" si="3"/>
        <v>107</v>
      </c>
      <c r="DG13" s="52">
        <f t="shared" ca="1" si="3"/>
        <v>108</v>
      </c>
      <c r="DH13" s="52">
        <f t="shared" ca="1" si="3"/>
        <v>109</v>
      </c>
      <c r="DI13" s="52">
        <f t="shared" ca="1" si="3"/>
        <v>110</v>
      </c>
      <c r="DJ13" s="52">
        <f t="shared" ca="1" si="3"/>
        <v>111</v>
      </c>
      <c r="DK13" s="52">
        <f t="shared" ca="1" si="3"/>
        <v>112</v>
      </c>
      <c r="DL13" s="52">
        <f t="shared" ca="1" si="3"/>
        <v>113</v>
      </c>
    </row>
    <row r="14" spans="1:116" s="59" customFormat="1" ht="15.75" customHeight="1" thickBot="1" x14ac:dyDescent="0.25">
      <c r="A14" s="89"/>
      <c r="B14" s="85" t="s">
        <v>116</v>
      </c>
      <c r="C14" s="85"/>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1"/>
      <c r="AV14" s="91"/>
      <c r="AW14" s="91"/>
      <c r="AX14" s="91"/>
      <c r="AY14" s="91"/>
      <c r="AZ14" s="91"/>
      <c r="BA14" s="91"/>
      <c r="BB14" s="91"/>
      <c r="BC14" s="91"/>
      <c r="BD14" s="91"/>
      <c r="BE14" s="91"/>
      <c r="BF14" s="91"/>
      <c r="BG14" s="91"/>
      <c r="BH14" s="91"/>
      <c r="BI14" s="92"/>
      <c r="BJ14" s="91"/>
      <c r="BK14" s="93" t="s">
        <v>193</v>
      </c>
      <c r="BL14" s="56"/>
      <c r="BM14" s="54"/>
      <c r="BN14" s="54"/>
      <c r="BO14" s="54"/>
      <c r="BP14" s="55"/>
      <c r="BQ14" s="54"/>
      <c r="BR14" s="57"/>
      <c r="BS14" s="55"/>
      <c r="BT14" s="54"/>
      <c r="BU14" s="55"/>
      <c r="BV14" s="55"/>
      <c r="BW14" s="54"/>
      <c r="BX14" s="56"/>
      <c r="BY14" s="54"/>
      <c r="BZ14" s="55"/>
      <c r="CA14" s="54"/>
      <c r="CB14" s="55"/>
      <c r="CC14" s="54"/>
      <c r="CD14" s="55"/>
      <c r="CE14" s="55"/>
      <c r="CF14" s="55"/>
      <c r="CG14" s="55"/>
      <c r="CH14" s="56"/>
      <c r="CI14" s="55"/>
      <c r="CJ14" s="55"/>
      <c r="CK14" s="55"/>
      <c r="CL14" s="55"/>
      <c r="CM14" s="55"/>
      <c r="CN14" s="58"/>
      <c r="CO14" s="56"/>
      <c r="CP14" s="55"/>
      <c r="CQ14" s="55"/>
      <c r="CR14" s="55"/>
      <c r="CS14" s="54"/>
      <c r="CT14" s="55"/>
      <c r="CU14" s="55"/>
      <c r="CV14" s="55"/>
      <c r="CW14" s="55"/>
      <c r="CX14" s="55"/>
      <c r="CY14" s="55"/>
      <c r="CZ14" s="54"/>
      <c r="DA14" s="54"/>
      <c r="DB14" s="55"/>
      <c r="DC14" s="55"/>
      <c r="DD14" s="55"/>
      <c r="DE14" s="55"/>
      <c r="DF14" s="55"/>
      <c r="DG14" s="55"/>
      <c r="DH14" s="55"/>
      <c r="DI14" s="55"/>
      <c r="DJ14" s="55"/>
      <c r="DK14" s="55"/>
      <c r="DL14" s="55"/>
    </row>
    <row r="15" spans="1:116" s="60" customFormat="1" ht="15.75" customHeight="1" thickBot="1" x14ac:dyDescent="0.25">
      <c r="A15" s="94">
        <v>1.1000000000000001</v>
      </c>
      <c r="B15" s="85" t="s">
        <v>117</v>
      </c>
      <c r="C15" s="8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6"/>
      <c r="AV15" s="96"/>
      <c r="AW15" s="96"/>
      <c r="AX15" s="96"/>
      <c r="AY15" s="96"/>
      <c r="AZ15" s="96"/>
      <c r="BA15" s="96"/>
      <c r="BB15" s="96"/>
      <c r="BC15" s="96"/>
      <c r="BD15" s="96"/>
      <c r="BE15" s="96"/>
      <c r="BF15" s="96"/>
      <c r="BG15" s="96"/>
      <c r="BH15" s="96"/>
      <c r="BI15" s="97"/>
      <c r="BJ15" s="96"/>
      <c r="BK15" s="98" t="s">
        <v>194</v>
      </c>
      <c r="BL15" s="57"/>
      <c r="BM15" s="55"/>
      <c r="BN15" s="55"/>
      <c r="BO15" s="55"/>
      <c r="BP15" s="55"/>
      <c r="BQ15" s="55"/>
      <c r="BR15" s="57"/>
      <c r="BS15" s="55"/>
      <c r="BT15" s="55"/>
      <c r="BU15" s="55">
        <v>236687</v>
      </c>
      <c r="BV15" s="55"/>
      <c r="BW15" s="55"/>
      <c r="BX15" s="57"/>
      <c r="BY15" s="55"/>
      <c r="BZ15" s="55"/>
      <c r="CA15" s="55"/>
      <c r="CB15" s="55"/>
      <c r="CC15" s="55"/>
      <c r="CD15" s="55"/>
      <c r="CE15" s="55"/>
      <c r="CF15" s="55"/>
      <c r="CG15" s="55"/>
      <c r="CH15" s="57"/>
      <c r="CI15" s="55"/>
      <c r="CJ15" s="55"/>
      <c r="CK15" s="55"/>
      <c r="CL15" s="55"/>
      <c r="CM15" s="55">
        <v>186000</v>
      </c>
      <c r="CN15" s="58"/>
      <c r="CO15" s="57"/>
      <c r="CP15" s="55"/>
      <c r="CQ15" s="55"/>
      <c r="CR15" s="55">
        <v>100000</v>
      </c>
      <c r="CS15" s="55"/>
      <c r="CT15" s="55"/>
      <c r="CU15" s="55"/>
      <c r="CV15" s="55"/>
      <c r="CW15" s="55"/>
      <c r="CX15" s="55"/>
      <c r="CY15" s="55"/>
      <c r="CZ15" s="55"/>
      <c r="DA15" s="55"/>
      <c r="DB15" s="55"/>
      <c r="DC15" s="55"/>
      <c r="DD15" s="55"/>
      <c r="DE15" s="55"/>
      <c r="DF15" s="55"/>
      <c r="DG15" s="55"/>
      <c r="DH15" s="55"/>
      <c r="DI15" s="55"/>
      <c r="DJ15" s="55"/>
      <c r="DK15" s="55"/>
      <c r="DL15" s="55"/>
    </row>
    <row r="16" spans="1:116" s="60" customFormat="1" ht="15.75" customHeight="1" thickBot="1" x14ac:dyDescent="0.25">
      <c r="A16" s="94"/>
      <c r="B16" s="98" t="s">
        <v>118</v>
      </c>
      <c r="C16" s="98"/>
      <c r="D16" s="95">
        <v>783937693.29999995</v>
      </c>
      <c r="E16" s="95">
        <v>427015179</v>
      </c>
      <c r="F16" s="95"/>
      <c r="G16" s="95">
        <v>62697424</v>
      </c>
      <c r="H16" s="95">
        <v>1947910.2</v>
      </c>
      <c r="I16" s="95"/>
      <c r="J16" s="95"/>
      <c r="K16" s="95"/>
      <c r="L16" s="95">
        <v>17355</v>
      </c>
      <c r="M16" s="95"/>
      <c r="N16" s="95">
        <v>32345255.75</v>
      </c>
      <c r="O16" s="95"/>
      <c r="P16" s="95">
        <v>44411042</v>
      </c>
      <c r="Q16" s="95">
        <v>1444254591.5</v>
      </c>
      <c r="R16" s="95">
        <v>47791176.799999997</v>
      </c>
      <c r="S16" s="95">
        <v>22943849.199999999</v>
      </c>
      <c r="T16" s="95"/>
      <c r="U16" s="95">
        <v>42658642.200000003</v>
      </c>
      <c r="V16" s="95">
        <v>17545525.600000001</v>
      </c>
      <c r="W16" s="95">
        <v>6359871.7999999998</v>
      </c>
      <c r="X16" s="95">
        <v>5375655.2000000002</v>
      </c>
      <c r="Y16" s="95">
        <v>13709405.1</v>
      </c>
      <c r="Z16" s="95">
        <v>16803238.420000002</v>
      </c>
      <c r="AA16" s="95"/>
      <c r="AB16" s="95"/>
      <c r="AC16" s="95"/>
      <c r="AD16" s="95">
        <v>12289924</v>
      </c>
      <c r="AE16" s="95">
        <v>78542979.400000006</v>
      </c>
      <c r="AF16" s="95"/>
      <c r="AG16" s="95">
        <v>9420000</v>
      </c>
      <c r="AH16" s="95">
        <v>8769164.6999999993</v>
      </c>
      <c r="AI16" s="95"/>
      <c r="AJ16" s="95"/>
      <c r="AK16" s="95">
        <v>10199545.9</v>
      </c>
      <c r="AL16" s="95">
        <v>844122</v>
      </c>
      <c r="AM16" s="95">
        <v>6023765.2999999998</v>
      </c>
      <c r="AN16" s="95">
        <v>3751062.9</v>
      </c>
      <c r="AO16" s="95">
        <v>1077285.8999999999</v>
      </c>
      <c r="AP16" s="95">
        <v>226127.9</v>
      </c>
      <c r="AQ16" s="95"/>
      <c r="AR16" s="95">
        <v>558345.4</v>
      </c>
      <c r="AS16" s="95">
        <v>1621700.56</v>
      </c>
      <c r="AT16" s="95"/>
      <c r="AU16" s="96"/>
      <c r="AV16" s="96">
        <v>262670</v>
      </c>
      <c r="AW16" s="96"/>
      <c r="AX16" s="96"/>
      <c r="AY16" s="96">
        <v>52297.01</v>
      </c>
      <c r="AZ16" s="96"/>
      <c r="BA16" s="96">
        <v>100352.9</v>
      </c>
      <c r="BB16" s="96"/>
      <c r="BC16" s="96">
        <v>960197.6</v>
      </c>
      <c r="BD16" s="96">
        <v>2061830.5</v>
      </c>
      <c r="BE16" s="96">
        <v>286087.40000000002</v>
      </c>
      <c r="BF16" s="96"/>
      <c r="BG16" s="96">
        <v>718647.5</v>
      </c>
      <c r="BH16" s="96">
        <v>1404582.6</v>
      </c>
      <c r="BI16" s="97">
        <v>336581.8</v>
      </c>
      <c r="BJ16" s="96">
        <v>72892.3</v>
      </c>
      <c r="BK16" s="98" t="s">
        <v>195</v>
      </c>
      <c r="BL16" s="55"/>
      <c r="BM16" s="55">
        <v>778168</v>
      </c>
      <c r="BN16" s="55">
        <v>360178.5</v>
      </c>
      <c r="BO16" s="55">
        <v>53403.7</v>
      </c>
      <c r="BP16" s="55">
        <v>70951.100000000006</v>
      </c>
      <c r="BQ16" s="55"/>
      <c r="BR16" s="57">
        <v>305019.2</v>
      </c>
      <c r="BS16" s="55"/>
      <c r="BT16" s="55">
        <v>260209.56</v>
      </c>
      <c r="BU16" s="55"/>
      <c r="BV16" s="55"/>
      <c r="BW16" s="55">
        <v>193697.62</v>
      </c>
      <c r="BX16" s="55">
        <v>743000</v>
      </c>
      <c r="BY16" s="55">
        <v>664.3</v>
      </c>
      <c r="BZ16" s="55"/>
      <c r="CA16" s="55">
        <v>271636.3</v>
      </c>
      <c r="CB16" s="55">
        <v>141828</v>
      </c>
      <c r="CC16" s="55">
        <v>109305.8</v>
      </c>
      <c r="CD16" s="55"/>
      <c r="CE16" s="55">
        <v>651241.81000000006</v>
      </c>
      <c r="CF16" s="55">
        <v>81597.100000000006</v>
      </c>
      <c r="CG16" s="55"/>
      <c r="CH16" s="55"/>
      <c r="CI16" s="55"/>
      <c r="CJ16" s="55"/>
      <c r="CK16" s="55"/>
      <c r="CL16" s="55">
        <v>40586.400000000001</v>
      </c>
      <c r="CM16" s="55"/>
      <c r="CN16" s="58">
        <v>20725.400000000001</v>
      </c>
      <c r="CO16" s="55"/>
      <c r="CP16" s="55"/>
      <c r="CQ16" s="55"/>
      <c r="CR16" s="55"/>
      <c r="CS16" s="55">
        <v>25331.8</v>
      </c>
      <c r="CT16" s="55"/>
      <c r="CU16" s="55"/>
      <c r="CV16" s="55"/>
      <c r="CW16" s="55"/>
      <c r="CX16" s="55"/>
      <c r="CY16" s="55">
        <v>148966.70000000001</v>
      </c>
      <c r="CZ16" s="55">
        <v>10546.8</v>
      </c>
      <c r="DA16" s="55"/>
      <c r="DB16" s="55"/>
      <c r="DC16" s="55"/>
      <c r="DD16" s="55"/>
      <c r="DE16" s="55"/>
      <c r="DF16" s="55"/>
      <c r="DG16" s="55">
        <v>32600</v>
      </c>
      <c r="DH16" s="55"/>
      <c r="DI16" s="55">
        <v>73123.3</v>
      </c>
      <c r="DJ16" s="55">
        <v>21632.400000000001</v>
      </c>
      <c r="DK16" s="55">
        <v>8047446</v>
      </c>
      <c r="DL16" s="55">
        <v>20460</v>
      </c>
    </row>
    <row r="17" spans="1:116" s="60" customFormat="1" ht="15.75" customHeight="1" thickBot="1" x14ac:dyDescent="0.25">
      <c r="A17" s="94"/>
      <c r="B17" s="98" t="s">
        <v>119</v>
      </c>
      <c r="C17" s="98"/>
      <c r="D17" s="95">
        <v>90337645.099999994</v>
      </c>
      <c r="E17" s="95"/>
      <c r="F17" s="95"/>
      <c r="G17" s="95">
        <v>10823912.6</v>
      </c>
      <c r="H17" s="95"/>
      <c r="I17" s="95"/>
      <c r="J17" s="95"/>
      <c r="K17" s="95"/>
      <c r="L17" s="95">
        <v>148740</v>
      </c>
      <c r="M17" s="95"/>
      <c r="N17" s="95"/>
      <c r="O17" s="95"/>
      <c r="P17" s="95">
        <v>5706701</v>
      </c>
      <c r="Q17" s="95"/>
      <c r="R17" s="95"/>
      <c r="S17" s="95"/>
      <c r="T17" s="95"/>
      <c r="U17" s="95"/>
      <c r="V17" s="95"/>
      <c r="W17" s="95"/>
      <c r="X17" s="95"/>
      <c r="Y17" s="95"/>
      <c r="Z17" s="95"/>
      <c r="AA17" s="95"/>
      <c r="AB17" s="95"/>
      <c r="AC17" s="95"/>
      <c r="AD17" s="95"/>
      <c r="AE17" s="95">
        <v>4165850.9</v>
      </c>
      <c r="AF17" s="95"/>
      <c r="AG17" s="95"/>
      <c r="AH17" s="95"/>
      <c r="AI17" s="95"/>
      <c r="AJ17" s="95"/>
      <c r="AK17" s="95"/>
      <c r="AL17" s="95"/>
      <c r="AM17" s="95"/>
      <c r="AN17" s="95">
        <v>2346064.1</v>
      </c>
      <c r="AO17" s="95">
        <v>2106.8000000000002</v>
      </c>
      <c r="AP17" s="95"/>
      <c r="AQ17" s="95"/>
      <c r="AR17" s="95">
        <v>1164.5</v>
      </c>
      <c r="AS17" s="95"/>
      <c r="AT17" s="95"/>
      <c r="AU17" s="96"/>
      <c r="AV17" s="96"/>
      <c r="AW17" s="96"/>
      <c r="AX17" s="96"/>
      <c r="AY17" s="96">
        <v>271</v>
      </c>
      <c r="AZ17" s="96"/>
      <c r="BA17" s="96"/>
      <c r="BB17" s="96"/>
      <c r="BC17" s="96">
        <v>1131.7</v>
      </c>
      <c r="BD17" s="96"/>
      <c r="BE17" s="96">
        <v>380.2</v>
      </c>
      <c r="BF17" s="96"/>
      <c r="BG17" s="96"/>
      <c r="BH17" s="96">
        <v>3291.2</v>
      </c>
      <c r="BI17" s="97">
        <v>785.1</v>
      </c>
      <c r="BJ17" s="96"/>
      <c r="BK17" s="98" t="s">
        <v>196</v>
      </c>
      <c r="BL17" s="57"/>
      <c r="BM17" s="55"/>
      <c r="BN17" s="55"/>
      <c r="BO17" s="55"/>
      <c r="BP17" s="55">
        <v>1348050</v>
      </c>
      <c r="BQ17" s="55"/>
      <c r="BR17" s="57"/>
      <c r="BS17" s="55"/>
      <c r="BT17" s="55">
        <v>366.71</v>
      </c>
      <c r="BU17" s="55"/>
      <c r="BV17" s="55"/>
      <c r="BW17" s="55">
        <v>87.89</v>
      </c>
      <c r="BX17" s="57"/>
      <c r="BY17" s="55"/>
      <c r="BZ17" s="55"/>
      <c r="CA17" s="55">
        <v>758.3</v>
      </c>
      <c r="CB17" s="55">
        <v>156678.29999999999</v>
      </c>
      <c r="CC17" s="55">
        <v>267.5</v>
      </c>
      <c r="CD17" s="55"/>
      <c r="CE17" s="55"/>
      <c r="CF17" s="55">
        <v>98.5</v>
      </c>
      <c r="CG17" s="55"/>
      <c r="CH17" s="57"/>
      <c r="CI17" s="55"/>
      <c r="CJ17" s="55"/>
      <c r="CK17" s="55"/>
      <c r="CL17" s="55">
        <v>21646.1</v>
      </c>
      <c r="CM17" s="55"/>
      <c r="CN17" s="58"/>
      <c r="CO17" s="57"/>
      <c r="CP17" s="55"/>
      <c r="CQ17" s="55"/>
      <c r="CR17" s="55"/>
      <c r="CS17" s="55"/>
      <c r="CT17" s="55"/>
      <c r="CU17" s="55"/>
      <c r="CV17" s="55"/>
      <c r="CW17" s="55"/>
      <c r="CX17" s="55"/>
      <c r="CY17" s="55"/>
      <c r="CZ17" s="55"/>
      <c r="DA17" s="55"/>
      <c r="DB17" s="55"/>
      <c r="DC17" s="55"/>
      <c r="DD17" s="55"/>
      <c r="DE17" s="55"/>
      <c r="DF17" s="55"/>
      <c r="DG17" s="55"/>
      <c r="DH17" s="55"/>
      <c r="DI17" s="55"/>
      <c r="DJ17" s="55"/>
      <c r="DK17" s="55"/>
      <c r="DL17" s="55"/>
    </row>
    <row r="18" spans="1:116" s="60" customFormat="1" ht="15.75" customHeight="1" thickBot="1" x14ac:dyDescent="0.25">
      <c r="A18" s="94"/>
      <c r="B18" s="98" t="s">
        <v>120</v>
      </c>
      <c r="C18" s="98"/>
      <c r="D18" s="95"/>
      <c r="E18" s="95"/>
      <c r="F18" s="95"/>
      <c r="G18" s="95">
        <v>73521336.599999994</v>
      </c>
      <c r="H18" s="95"/>
      <c r="I18" s="95"/>
      <c r="J18" s="95"/>
      <c r="K18" s="95"/>
      <c r="L18" s="95"/>
      <c r="M18" s="95"/>
      <c r="N18" s="95"/>
      <c r="O18" s="95"/>
      <c r="P18" s="95"/>
      <c r="Q18" s="95"/>
      <c r="R18" s="95"/>
      <c r="S18" s="95"/>
      <c r="T18" s="95"/>
      <c r="U18" s="95"/>
      <c r="V18" s="95"/>
      <c r="W18" s="95"/>
      <c r="X18" s="95"/>
      <c r="Y18" s="95"/>
      <c r="Z18" s="95"/>
      <c r="AA18" s="95"/>
      <c r="AB18" s="95"/>
      <c r="AC18" s="95"/>
      <c r="AD18" s="95"/>
      <c r="AE18" s="95">
        <v>1444728.5</v>
      </c>
      <c r="AF18" s="95"/>
      <c r="AG18" s="95"/>
      <c r="AH18" s="95"/>
      <c r="AI18" s="95"/>
      <c r="AJ18" s="95"/>
      <c r="AK18" s="95"/>
      <c r="AL18" s="95"/>
      <c r="AM18" s="95"/>
      <c r="AN18" s="95"/>
      <c r="AO18" s="95"/>
      <c r="AP18" s="95"/>
      <c r="AQ18" s="95"/>
      <c r="AR18" s="95">
        <v>5080264.7</v>
      </c>
      <c r="AS18" s="95"/>
      <c r="AT18" s="95"/>
      <c r="AU18" s="96"/>
      <c r="AV18" s="96"/>
      <c r="AW18" s="96"/>
      <c r="AX18" s="96"/>
      <c r="AY18" s="96"/>
      <c r="AZ18" s="96"/>
      <c r="BA18" s="96"/>
      <c r="BB18" s="96"/>
      <c r="BC18" s="96"/>
      <c r="BD18" s="96"/>
      <c r="BE18" s="96"/>
      <c r="BF18" s="96"/>
      <c r="BG18" s="96"/>
      <c r="BH18" s="96"/>
      <c r="BI18" s="97"/>
      <c r="BJ18" s="96"/>
      <c r="BK18" s="98" t="s">
        <v>197</v>
      </c>
      <c r="BL18" s="57"/>
      <c r="BM18" s="55"/>
      <c r="BN18" s="55"/>
      <c r="BO18" s="55"/>
      <c r="BP18" s="55"/>
      <c r="BQ18" s="55"/>
      <c r="BR18" s="57"/>
      <c r="BS18" s="55"/>
      <c r="BT18" s="55"/>
      <c r="BU18" s="55"/>
      <c r="BV18" s="55"/>
      <c r="BW18" s="55"/>
      <c r="BX18" s="57"/>
      <c r="BY18" s="55"/>
      <c r="BZ18" s="55"/>
      <c r="CA18" s="55"/>
      <c r="CB18" s="55">
        <v>45312</v>
      </c>
      <c r="CC18" s="55"/>
      <c r="CD18" s="55"/>
      <c r="CE18" s="55"/>
      <c r="CF18" s="55"/>
      <c r="CG18" s="55"/>
      <c r="CH18" s="57"/>
      <c r="CI18" s="55"/>
      <c r="CJ18" s="55"/>
      <c r="CK18" s="55"/>
      <c r="CL18" s="55">
        <v>50499.199999999997</v>
      </c>
      <c r="CM18" s="55"/>
      <c r="CN18" s="58"/>
      <c r="CO18" s="57"/>
      <c r="CP18" s="55"/>
      <c r="CQ18" s="55"/>
      <c r="CR18" s="55"/>
      <c r="CS18" s="55"/>
      <c r="CT18" s="55"/>
      <c r="CU18" s="55"/>
      <c r="CV18" s="55"/>
      <c r="CW18" s="55"/>
      <c r="CX18" s="55"/>
      <c r="CY18" s="55"/>
      <c r="CZ18" s="55"/>
      <c r="DA18" s="55"/>
      <c r="DB18" s="55"/>
      <c r="DC18" s="55"/>
      <c r="DD18" s="55"/>
      <c r="DE18" s="55"/>
      <c r="DF18" s="55"/>
      <c r="DG18" s="55"/>
      <c r="DH18" s="55"/>
      <c r="DI18" s="55"/>
      <c r="DJ18" s="55"/>
      <c r="DK18" s="55"/>
      <c r="DL18" s="55"/>
    </row>
    <row r="19" spans="1:116" s="60" customFormat="1" ht="15.75" customHeight="1" thickBot="1" x14ac:dyDescent="0.25">
      <c r="A19" s="94"/>
      <c r="B19" s="98" t="s">
        <v>121</v>
      </c>
      <c r="C19" s="98"/>
      <c r="D19" s="95"/>
      <c r="E19" s="95"/>
      <c r="F19" s="95"/>
      <c r="G19" s="95"/>
      <c r="H19" s="95"/>
      <c r="I19" s="95"/>
      <c r="J19" s="95"/>
      <c r="K19" s="95"/>
      <c r="L19" s="95"/>
      <c r="M19" s="95"/>
      <c r="N19" s="95"/>
      <c r="O19" s="95"/>
      <c r="P19" s="95">
        <v>277972</v>
      </c>
      <c r="Q19" s="95"/>
      <c r="R19" s="95"/>
      <c r="S19" s="95"/>
      <c r="T19" s="95"/>
      <c r="U19" s="95"/>
      <c r="V19" s="95"/>
      <c r="W19" s="95"/>
      <c r="X19" s="95"/>
      <c r="Y19" s="95"/>
      <c r="Z19" s="95"/>
      <c r="AA19" s="95"/>
      <c r="AB19" s="95"/>
      <c r="AC19" s="95"/>
      <c r="AD19" s="95"/>
      <c r="AE19" s="95">
        <v>263079.59999999998</v>
      </c>
      <c r="AF19" s="95"/>
      <c r="AG19" s="95"/>
      <c r="AH19" s="95"/>
      <c r="AI19" s="95"/>
      <c r="AJ19" s="95"/>
      <c r="AK19" s="95"/>
      <c r="AL19" s="95"/>
      <c r="AM19" s="95"/>
      <c r="AN19" s="95"/>
      <c r="AO19" s="95"/>
      <c r="AP19" s="95"/>
      <c r="AQ19" s="95"/>
      <c r="AR19" s="95">
        <v>10775</v>
      </c>
      <c r="AS19" s="95"/>
      <c r="AT19" s="95"/>
      <c r="AU19" s="96"/>
      <c r="AV19" s="96"/>
      <c r="AW19" s="96"/>
      <c r="AX19" s="96"/>
      <c r="AY19" s="96"/>
      <c r="AZ19" s="96"/>
      <c r="BA19" s="96"/>
      <c r="BB19" s="96"/>
      <c r="BC19" s="96"/>
      <c r="BD19" s="96"/>
      <c r="BE19" s="96"/>
      <c r="BF19" s="96"/>
      <c r="BG19" s="96"/>
      <c r="BH19" s="96"/>
      <c r="BI19" s="97"/>
      <c r="BJ19" s="96"/>
      <c r="BK19" s="98" t="s">
        <v>193</v>
      </c>
      <c r="BL19" s="57"/>
      <c r="BM19" s="55"/>
      <c r="BN19" s="55"/>
      <c r="BO19" s="55"/>
      <c r="BP19" s="55"/>
      <c r="BQ19" s="55"/>
      <c r="BR19" s="57"/>
      <c r="BS19" s="55"/>
      <c r="BT19" s="55"/>
      <c r="BU19" s="55"/>
      <c r="BV19" s="55"/>
      <c r="BW19" s="55"/>
      <c r="BX19" s="57"/>
      <c r="BY19" s="55"/>
      <c r="BZ19" s="55"/>
      <c r="CA19" s="55"/>
      <c r="CB19" s="55"/>
      <c r="CC19" s="55"/>
      <c r="CD19" s="55"/>
      <c r="CE19" s="55"/>
      <c r="CF19" s="55"/>
      <c r="CG19" s="55"/>
      <c r="CH19" s="57"/>
      <c r="CI19" s="55"/>
      <c r="CJ19" s="55"/>
      <c r="CK19" s="55"/>
      <c r="CL19" s="55"/>
      <c r="CM19" s="55"/>
      <c r="CN19" s="58"/>
      <c r="CO19" s="57"/>
      <c r="CP19" s="55"/>
      <c r="CQ19" s="55"/>
      <c r="CR19" s="55"/>
      <c r="CS19" s="55"/>
      <c r="CT19" s="55"/>
      <c r="CU19" s="55"/>
      <c r="CV19" s="55"/>
      <c r="CW19" s="55"/>
      <c r="CX19" s="55"/>
      <c r="CY19" s="55"/>
      <c r="CZ19" s="55"/>
      <c r="DA19" s="55"/>
      <c r="DB19" s="55"/>
      <c r="DC19" s="55"/>
      <c r="DD19" s="55"/>
      <c r="DE19" s="55"/>
      <c r="DF19" s="55"/>
      <c r="DG19" s="55"/>
      <c r="DH19" s="55"/>
      <c r="DI19" s="55"/>
      <c r="DJ19" s="55"/>
      <c r="DK19" s="55"/>
      <c r="DL19" s="55"/>
    </row>
    <row r="20" spans="1:116" s="60" customFormat="1" ht="15.75" customHeight="1" thickBot="1" x14ac:dyDescent="0.25">
      <c r="A20" s="94"/>
      <c r="B20" s="98" t="s">
        <v>122</v>
      </c>
      <c r="C20" s="98"/>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6"/>
      <c r="AV20" s="96"/>
      <c r="AW20" s="96"/>
      <c r="AX20" s="96"/>
      <c r="AY20" s="96"/>
      <c r="AZ20" s="96"/>
      <c r="BA20" s="96"/>
      <c r="BB20" s="96"/>
      <c r="BC20" s="96"/>
      <c r="BD20" s="96"/>
      <c r="BE20" s="96"/>
      <c r="BF20" s="96"/>
      <c r="BG20" s="96"/>
      <c r="BH20" s="96"/>
      <c r="BI20" s="97"/>
      <c r="BJ20" s="96"/>
      <c r="BK20" s="98" t="s">
        <v>193</v>
      </c>
      <c r="BL20" s="57"/>
      <c r="BM20" s="55"/>
      <c r="BN20" s="55"/>
      <c r="BO20" s="55"/>
      <c r="BP20" s="55"/>
      <c r="BQ20" s="55"/>
      <c r="BR20" s="57"/>
      <c r="BS20" s="55"/>
      <c r="BT20" s="55"/>
      <c r="BU20" s="55"/>
      <c r="BV20" s="55"/>
      <c r="BW20" s="55"/>
      <c r="BX20" s="57"/>
      <c r="BY20" s="55"/>
      <c r="BZ20" s="55"/>
      <c r="CA20" s="55"/>
      <c r="CB20" s="55"/>
      <c r="CC20" s="55"/>
      <c r="CD20" s="55"/>
      <c r="CE20" s="55"/>
      <c r="CF20" s="55"/>
      <c r="CG20" s="55"/>
      <c r="CH20" s="57"/>
      <c r="CI20" s="55"/>
      <c r="CJ20" s="55"/>
      <c r="CK20" s="55"/>
      <c r="CL20" s="55"/>
      <c r="CM20" s="55"/>
      <c r="CN20" s="58"/>
      <c r="CO20" s="57"/>
      <c r="CP20" s="55"/>
      <c r="CQ20" s="55"/>
      <c r="CR20" s="55"/>
      <c r="CS20" s="55"/>
      <c r="CT20" s="55"/>
      <c r="CU20" s="55"/>
      <c r="CV20" s="55"/>
      <c r="CW20" s="55"/>
      <c r="CX20" s="55"/>
      <c r="CY20" s="55"/>
      <c r="CZ20" s="55"/>
      <c r="DA20" s="55"/>
      <c r="DB20" s="55"/>
      <c r="DC20" s="55"/>
      <c r="DD20" s="55"/>
      <c r="DE20" s="55"/>
      <c r="DF20" s="55"/>
      <c r="DG20" s="55"/>
      <c r="DH20" s="55"/>
      <c r="DI20" s="55"/>
      <c r="DJ20" s="55"/>
      <c r="DK20" s="55"/>
      <c r="DL20" s="55"/>
    </row>
    <row r="21" spans="1:116" s="60" customFormat="1" ht="15.75" customHeight="1" thickBot="1" x14ac:dyDescent="0.25">
      <c r="A21" s="94"/>
      <c r="B21" s="98" t="s">
        <v>123</v>
      </c>
      <c r="C21" s="98"/>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6"/>
      <c r="AV21" s="96"/>
      <c r="AW21" s="96"/>
      <c r="AX21" s="96"/>
      <c r="AY21" s="96"/>
      <c r="AZ21" s="96"/>
      <c r="BA21" s="96"/>
      <c r="BB21" s="96"/>
      <c r="BC21" s="96"/>
      <c r="BD21" s="96"/>
      <c r="BE21" s="96"/>
      <c r="BF21" s="96"/>
      <c r="BG21" s="96"/>
      <c r="BH21" s="96"/>
      <c r="BI21" s="97"/>
      <c r="BJ21" s="96"/>
      <c r="BK21" s="98" t="s">
        <v>193</v>
      </c>
      <c r="BL21" s="57"/>
      <c r="BM21" s="55"/>
      <c r="BN21" s="55"/>
      <c r="BO21" s="55"/>
      <c r="BP21" s="55"/>
      <c r="BQ21" s="55"/>
      <c r="BR21" s="57"/>
      <c r="BS21" s="55"/>
      <c r="BT21" s="55"/>
      <c r="BU21" s="55"/>
      <c r="BV21" s="55"/>
      <c r="BW21" s="55"/>
      <c r="BX21" s="57"/>
      <c r="BY21" s="55"/>
      <c r="BZ21" s="55"/>
      <c r="CA21" s="55"/>
      <c r="CB21" s="55"/>
      <c r="CC21" s="55"/>
      <c r="CD21" s="55"/>
      <c r="CE21" s="55"/>
      <c r="CF21" s="55"/>
      <c r="CG21" s="55"/>
      <c r="CH21" s="57"/>
      <c r="CI21" s="55"/>
      <c r="CJ21" s="55"/>
      <c r="CK21" s="55"/>
      <c r="CL21" s="55"/>
      <c r="CM21" s="55"/>
      <c r="CN21" s="58"/>
      <c r="CO21" s="57"/>
      <c r="CP21" s="55"/>
      <c r="CQ21" s="55"/>
      <c r="CR21" s="55"/>
      <c r="CS21" s="55"/>
      <c r="CT21" s="55"/>
      <c r="CU21" s="55"/>
      <c r="CV21" s="55"/>
      <c r="CW21" s="55"/>
      <c r="CX21" s="55"/>
      <c r="CY21" s="55"/>
      <c r="CZ21" s="55"/>
      <c r="DA21" s="55"/>
      <c r="DB21" s="55"/>
      <c r="DC21" s="55"/>
      <c r="DD21" s="55"/>
      <c r="DE21" s="55"/>
      <c r="DF21" s="55"/>
      <c r="DG21" s="55"/>
      <c r="DH21" s="55"/>
      <c r="DI21" s="55"/>
      <c r="DJ21" s="55"/>
      <c r="DK21" s="55"/>
      <c r="DL21" s="55"/>
    </row>
    <row r="22" spans="1:116" s="60" customFormat="1" ht="15.75" customHeight="1" thickBot="1" x14ac:dyDescent="0.25">
      <c r="A22" s="94"/>
      <c r="B22" s="98" t="s">
        <v>124</v>
      </c>
      <c r="C22" s="98"/>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6"/>
      <c r="AV22" s="96"/>
      <c r="AW22" s="96"/>
      <c r="AX22" s="96"/>
      <c r="AY22" s="96"/>
      <c r="AZ22" s="96"/>
      <c r="BA22" s="96"/>
      <c r="BB22" s="96"/>
      <c r="BC22" s="96"/>
      <c r="BD22" s="96"/>
      <c r="BE22" s="96"/>
      <c r="BF22" s="96"/>
      <c r="BG22" s="96"/>
      <c r="BH22" s="96"/>
      <c r="BI22" s="97"/>
      <c r="BJ22" s="96"/>
      <c r="BK22" s="98" t="s">
        <v>193</v>
      </c>
      <c r="BL22" s="57"/>
      <c r="BM22" s="55"/>
      <c r="BN22" s="55"/>
      <c r="BO22" s="55"/>
      <c r="BP22" s="55"/>
      <c r="BQ22" s="55"/>
      <c r="BR22" s="57"/>
      <c r="BS22" s="55"/>
      <c r="BT22" s="55"/>
      <c r="BU22" s="55"/>
      <c r="BV22" s="55"/>
      <c r="BW22" s="55"/>
      <c r="BX22" s="57"/>
      <c r="BY22" s="55"/>
      <c r="BZ22" s="55"/>
      <c r="CA22" s="55"/>
      <c r="CB22" s="55"/>
      <c r="CC22" s="55"/>
      <c r="CD22" s="55"/>
      <c r="CE22" s="55"/>
      <c r="CF22" s="55"/>
      <c r="CG22" s="55"/>
      <c r="CH22" s="57"/>
      <c r="CI22" s="55"/>
      <c r="CJ22" s="55"/>
      <c r="CK22" s="55"/>
      <c r="CL22" s="55"/>
      <c r="CM22" s="55"/>
      <c r="CN22" s="58"/>
      <c r="CO22" s="57"/>
      <c r="CP22" s="55"/>
      <c r="CQ22" s="55"/>
      <c r="CR22" s="55"/>
      <c r="CS22" s="55"/>
      <c r="CT22" s="55"/>
      <c r="CU22" s="55"/>
      <c r="CV22" s="55"/>
      <c r="CW22" s="55"/>
      <c r="CX22" s="55"/>
      <c r="CY22" s="55"/>
      <c r="CZ22" s="55"/>
      <c r="DA22" s="55"/>
      <c r="DB22" s="55"/>
      <c r="DC22" s="55"/>
      <c r="DD22" s="55"/>
      <c r="DE22" s="55"/>
      <c r="DF22" s="55"/>
      <c r="DG22" s="55"/>
      <c r="DH22" s="55"/>
      <c r="DI22" s="55"/>
      <c r="DJ22" s="55"/>
      <c r="DK22" s="55"/>
      <c r="DL22" s="55"/>
    </row>
    <row r="23" spans="1:116" s="60" customFormat="1" ht="15.75" customHeight="1" thickBot="1" x14ac:dyDescent="0.25">
      <c r="A23" s="94"/>
      <c r="B23" s="98" t="s">
        <v>125</v>
      </c>
      <c r="C23" s="98"/>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c r="AV23" s="96"/>
      <c r="AW23" s="96"/>
      <c r="AX23" s="96"/>
      <c r="AY23" s="96"/>
      <c r="AZ23" s="96"/>
      <c r="BA23" s="96"/>
      <c r="BB23" s="96"/>
      <c r="BC23" s="96"/>
      <c r="BD23" s="96"/>
      <c r="BE23" s="96"/>
      <c r="BF23" s="96"/>
      <c r="BG23" s="96"/>
      <c r="BH23" s="96"/>
      <c r="BI23" s="97"/>
      <c r="BJ23" s="96"/>
      <c r="BK23" s="98" t="s">
        <v>193</v>
      </c>
      <c r="BL23" s="57"/>
      <c r="BM23" s="55"/>
      <c r="BN23" s="55"/>
      <c r="BO23" s="55"/>
      <c r="BP23" s="55"/>
      <c r="BQ23" s="55"/>
      <c r="BR23" s="57"/>
      <c r="BS23" s="55"/>
      <c r="BT23" s="55"/>
      <c r="BU23" s="55"/>
      <c r="BV23" s="55"/>
      <c r="BW23" s="55"/>
      <c r="BX23" s="57"/>
      <c r="BY23" s="55"/>
      <c r="BZ23" s="55"/>
      <c r="CA23" s="55"/>
      <c r="CB23" s="55"/>
      <c r="CC23" s="55"/>
      <c r="CD23" s="55"/>
      <c r="CE23" s="55"/>
      <c r="CF23" s="55"/>
      <c r="CG23" s="55"/>
      <c r="CH23" s="57"/>
      <c r="CI23" s="55"/>
      <c r="CJ23" s="55"/>
      <c r="CK23" s="55"/>
      <c r="CL23" s="55"/>
      <c r="CM23" s="55"/>
      <c r="CN23" s="58"/>
      <c r="CO23" s="57"/>
      <c r="CP23" s="55"/>
      <c r="CQ23" s="55"/>
      <c r="CR23" s="55"/>
      <c r="CS23" s="55"/>
      <c r="CT23" s="55"/>
      <c r="CU23" s="55"/>
      <c r="CV23" s="55"/>
      <c r="CW23" s="55"/>
      <c r="CX23" s="55"/>
      <c r="CY23" s="55"/>
      <c r="CZ23" s="55"/>
      <c r="DA23" s="55"/>
      <c r="DB23" s="55"/>
      <c r="DC23" s="55"/>
      <c r="DD23" s="55"/>
      <c r="DE23" s="55"/>
      <c r="DF23" s="55"/>
      <c r="DG23" s="55"/>
      <c r="DH23" s="55"/>
      <c r="DI23" s="55"/>
      <c r="DJ23" s="55"/>
      <c r="DK23" s="55"/>
      <c r="DL23" s="55"/>
    </row>
    <row r="24" spans="1:116" s="14" customFormat="1" ht="15.75" customHeight="1" thickBot="1" x14ac:dyDescent="0.3">
      <c r="A24" s="94"/>
      <c r="B24" s="85" t="s">
        <v>126</v>
      </c>
      <c r="C24" s="98">
        <f>SUM(D24:DL24)</f>
        <v>3318138950.5300012</v>
      </c>
      <c r="D24" s="99">
        <f t="shared" ref="D24:AI24" si="4">SUM(D15:D23)</f>
        <v>874275338.39999998</v>
      </c>
      <c r="E24" s="99">
        <f t="shared" si="4"/>
        <v>427015179</v>
      </c>
      <c r="F24" s="99">
        <f t="shared" si="4"/>
        <v>0</v>
      </c>
      <c r="G24" s="99">
        <f t="shared" si="4"/>
        <v>147042673.19999999</v>
      </c>
      <c r="H24" s="99">
        <f t="shared" si="4"/>
        <v>1947910.2</v>
      </c>
      <c r="I24" s="99">
        <f t="shared" si="4"/>
        <v>0</v>
      </c>
      <c r="J24" s="99">
        <f t="shared" si="4"/>
        <v>0</v>
      </c>
      <c r="K24" s="99">
        <f t="shared" si="4"/>
        <v>0</v>
      </c>
      <c r="L24" s="99">
        <f t="shared" si="4"/>
        <v>166095</v>
      </c>
      <c r="M24" s="99">
        <f t="shared" si="4"/>
        <v>0</v>
      </c>
      <c r="N24" s="99">
        <f t="shared" si="4"/>
        <v>32345255.75</v>
      </c>
      <c r="O24" s="99">
        <f t="shared" si="4"/>
        <v>0</v>
      </c>
      <c r="P24" s="99">
        <f t="shared" si="4"/>
        <v>50395715</v>
      </c>
      <c r="Q24" s="99">
        <f t="shared" si="4"/>
        <v>1444254591.5</v>
      </c>
      <c r="R24" s="99">
        <f t="shared" si="4"/>
        <v>47791176.799999997</v>
      </c>
      <c r="S24" s="99">
        <f t="shared" si="4"/>
        <v>22943849.199999999</v>
      </c>
      <c r="T24" s="99">
        <f t="shared" si="4"/>
        <v>0</v>
      </c>
      <c r="U24" s="99">
        <f t="shared" si="4"/>
        <v>42658642.200000003</v>
      </c>
      <c r="V24" s="99">
        <f t="shared" si="4"/>
        <v>17545525.600000001</v>
      </c>
      <c r="W24" s="99">
        <f t="shared" si="4"/>
        <v>6359871.7999999998</v>
      </c>
      <c r="X24" s="99">
        <f t="shared" si="4"/>
        <v>5375655.2000000002</v>
      </c>
      <c r="Y24" s="99">
        <f t="shared" si="4"/>
        <v>13709405.1</v>
      </c>
      <c r="Z24" s="99">
        <f t="shared" si="4"/>
        <v>16803238.420000002</v>
      </c>
      <c r="AA24" s="99">
        <f t="shared" si="4"/>
        <v>0</v>
      </c>
      <c r="AB24" s="99">
        <f t="shared" si="4"/>
        <v>0</v>
      </c>
      <c r="AC24" s="99">
        <f t="shared" si="4"/>
        <v>0</v>
      </c>
      <c r="AD24" s="99">
        <f t="shared" si="4"/>
        <v>12289924</v>
      </c>
      <c r="AE24" s="99">
        <f t="shared" si="4"/>
        <v>84416638.400000006</v>
      </c>
      <c r="AF24" s="99">
        <f t="shared" si="4"/>
        <v>0</v>
      </c>
      <c r="AG24" s="99">
        <f t="shared" si="4"/>
        <v>9420000</v>
      </c>
      <c r="AH24" s="99">
        <f t="shared" si="4"/>
        <v>8769164.6999999993</v>
      </c>
      <c r="AI24" s="99">
        <f t="shared" si="4"/>
        <v>0</v>
      </c>
      <c r="AJ24" s="99">
        <f t="shared" ref="AJ24:BO24" si="5">SUM(AJ15:AJ23)</f>
        <v>0</v>
      </c>
      <c r="AK24" s="99">
        <f t="shared" si="5"/>
        <v>10199545.9</v>
      </c>
      <c r="AL24" s="99">
        <f t="shared" si="5"/>
        <v>844122</v>
      </c>
      <c r="AM24" s="99">
        <f t="shared" si="5"/>
        <v>6023765.2999999998</v>
      </c>
      <c r="AN24" s="99">
        <f t="shared" si="5"/>
        <v>6097127</v>
      </c>
      <c r="AO24" s="99">
        <f t="shared" si="5"/>
        <v>1079392.7</v>
      </c>
      <c r="AP24" s="99">
        <f t="shared" si="5"/>
        <v>226127.9</v>
      </c>
      <c r="AQ24" s="99">
        <f t="shared" si="5"/>
        <v>0</v>
      </c>
      <c r="AR24" s="99">
        <f t="shared" si="5"/>
        <v>5650549.6000000006</v>
      </c>
      <c r="AS24" s="99">
        <f t="shared" si="5"/>
        <v>1621700.56</v>
      </c>
      <c r="AT24" s="99">
        <f t="shared" si="5"/>
        <v>0</v>
      </c>
      <c r="AU24" s="85">
        <f t="shared" si="5"/>
        <v>0</v>
      </c>
      <c r="AV24" s="85">
        <f t="shared" si="5"/>
        <v>262670</v>
      </c>
      <c r="AW24" s="85">
        <f t="shared" si="5"/>
        <v>0</v>
      </c>
      <c r="AX24" s="85">
        <f t="shared" si="5"/>
        <v>0</v>
      </c>
      <c r="AY24" s="85">
        <f t="shared" si="5"/>
        <v>52568.01</v>
      </c>
      <c r="AZ24" s="85">
        <f t="shared" si="5"/>
        <v>0</v>
      </c>
      <c r="BA24" s="85">
        <f t="shared" si="5"/>
        <v>100352.9</v>
      </c>
      <c r="BB24" s="85">
        <f t="shared" si="5"/>
        <v>0</v>
      </c>
      <c r="BC24" s="85">
        <f t="shared" si="5"/>
        <v>961329.29999999993</v>
      </c>
      <c r="BD24" s="85">
        <f t="shared" si="5"/>
        <v>2061830.5</v>
      </c>
      <c r="BE24" s="85">
        <f t="shared" si="5"/>
        <v>286467.60000000003</v>
      </c>
      <c r="BF24" s="85">
        <f t="shared" si="5"/>
        <v>0</v>
      </c>
      <c r="BG24" s="85">
        <f t="shared" si="5"/>
        <v>718647.5</v>
      </c>
      <c r="BH24" s="85">
        <f t="shared" si="5"/>
        <v>1407873.8</v>
      </c>
      <c r="BI24" s="85">
        <f t="shared" si="5"/>
        <v>337366.89999999997</v>
      </c>
      <c r="BJ24" s="85">
        <f t="shared" si="5"/>
        <v>72892.3</v>
      </c>
      <c r="BK24" s="100" t="b">
        <f>SUM(BK15:BK23)=SUM(BL15:BL23) =SUM(BM15:BM23) =SUM(BN15:BN23) =SUM(BO15:BO23) =SUM(BP15:BP23) =SUM(BQ15:BQ23) =SUM(BR15:BR23) =SUM(BS15:BS23) =SUM(BT15:BT23) =SUM(BU15:BU23) =SUM(BV15:BV23) =SUM(BW15:BW23) =SUM(BX15:BX23) =SUM(BY15:BY23) =SUM(BZ15:BZ23) =SUM(CA15:CA23) =SUM(CB15:CB23) =SUM(CC15:CC23) =SUM(CD15:CD23) =SUM(CE15:CE23) =SUM(CF15:CF23) =SUM(CG15:CG23) =SUM(CH15:CH23) =SUM(CI15:CI23) =SUM(CJ15:CJ23) =SUM(CK15:CK23) =SUM(CL15:CL23) =SUM(CM15:CM23) =SUM(CN15:CN23) =SUM(CO15:CO23) =SUM(CP15:CP23) =SUM(CQ15:CQ23) =SUM(CR15:CR23) =SUM(CS15:CS23) =SUM(CT15:CT23) =SUM(CU15:CU23) =SUM(CV15:CV23) =SUM(CW15:CW23) =SUM(CX15:CX23) =SUM(CY15:CY23) =SUM(CZ15:CZ23) =SUM(DA15:DA23) =SUM(DB15:DB23) =SUM(DC15:DC23) =SUM(DD15:DD23) =SUM(DE15:DE23) =SUM(DF15:DF23) =SUM(DG15:DG23) =SUM(DH15:DH23) =SUM(DI15:DI23) =SUM(DJ15:DJ23) =SUM(DK15:DK23) =SUM(DL15:DL23)</f>
        <v>0</v>
      </c>
      <c r="BL24" s="13">
        <f>SUM(BL15:BL23)</f>
        <v>0</v>
      </c>
      <c r="BM24" s="13">
        <f>SUM(BM15:BM23)</f>
        <v>778168</v>
      </c>
      <c r="BN24" s="13">
        <f>SUM(BN15:BN23)</f>
        <v>360178.5</v>
      </c>
      <c r="BO24" s="13">
        <f>SUM(BO15:BO23)</f>
        <v>53403.7</v>
      </c>
      <c r="BP24" s="13">
        <f t="shared" ref="BP24:DL24" si="6">SUM(BP15:BP23)</f>
        <v>1419001.1</v>
      </c>
      <c r="BQ24" s="13">
        <f t="shared" si="6"/>
        <v>0</v>
      </c>
      <c r="BR24" s="13">
        <f t="shared" si="6"/>
        <v>305019.2</v>
      </c>
      <c r="BS24" s="13">
        <f t="shared" si="6"/>
        <v>0</v>
      </c>
      <c r="BT24" s="13">
        <f t="shared" si="6"/>
        <v>260576.27</v>
      </c>
      <c r="BU24" s="13">
        <f t="shared" si="6"/>
        <v>236687</v>
      </c>
      <c r="BV24" s="13">
        <f t="shared" si="6"/>
        <v>0</v>
      </c>
      <c r="BW24" s="13">
        <f t="shared" si="6"/>
        <v>193785.51</v>
      </c>
      <c r="BX24" s="13">
        <f t="shared" si="6"/>
        <v>743000</v>
      </c>
      <c r="BY24" s="13">
        <f t="shared" si="6"/>
        <v>664.3</v>
      </c>
      <c r="BZ24" s="13">
        <f t="shared" si="6"/>
        <v>0</v>
      </c>
      <c r="CA24" s="13">
        <f t="shared" si="6"/>
        <v>272394.59999999998</v>
      </c>
      <c r="CB24" s="13">
        <f t="shared" si="6"/>
        <v>343818.3</v>
      </c>
      <c r="CC24" s="13">
        <f t="shared" si="6"/>
        <v>109573.3</v>
      </c>
      <c r="CD24" s="13">
        <f t="shared" si="6"/>
        <v>0</v>
      </c>
      <c r="CE24" s="13">
        <f t="shared" si="6"/>
        <v>651241.81000000006</v>
      </c>
      <c r="CF24" s="13">
        <f t="shared" si="6"/>
        <v>81695.600000000006</v>
      </c>
      <c r="CG24" s="13">
        <f t="shared" si="6"/>
        <v>0</v>
      </c>
      <c r="CH24" s="13">
        <f t="shared" si="6"/>
        <v>0</v>
      </c>
      <c r="CI24" s="13">
        <f t="shared" si="6"/>
        <v>0</v>
      </c>
      <c r="CJ24" s="13">
        <f t="shared" si="6"/>
        <v>0</v>
      </c>
      <c r="CK24" s="13">
        <f t="shared" si="6"/>
        <v>0</v>
      </c>
      <c r="CL24" s="13">
        <f t="shared" si="6"/>
        <v>112731.7</v>
      </c>
      <c r="CM24" s="13">
        <f t="shared" si="6"/>
        <v>186000</v>
      </c>
      <c r="CN24" s="13">
        <f t="shared" si="6"/>
        <v>20725.400000000001</v>
      </c>
      <c r="CO24" s="13">
        <f t="shared" si="6"/>
        <v>0</v>
      </c>
      <c r="CP24" s="13">
        <f t="shared" si="6"/>
        <v>0</v>
      </c>
      <c r="CQ24" s="13">
        <f t="shared" si="6"/>
        <v>0</v>
      </c>
      <c r="CR24" s="13">
        <f t="shared" si="6"/>
        <v>100000</v>
      </c>
      <c r="CS24" s="13">
        <f t="shared" si="6"/>
        <v>25331.8</v>
      </c>
      <c r="CT24" s="13">
        <f t="shared" si="6"/>
        <v>0</v>
      </c>
      <c r="CU24" s="13">
        <f t="shared" si="6"/>
        <v>0</v>
      </c>
      <c r="CV24" s="13">
        <f t="shared" si="6"/>
        <v>0</v>
      </c>
      <c r="CW24" s="13">
        <f t="shared" si="6"/>
        <v>0</v>
      </c>
      <c r="CX24" s="13">
        <f t="shared" si="6"/>
        <v>0</v>
      </c>
      <c r="CY24" s="13">
        <f t="shared" si="6"/>
        <v>148966.70000000001</v>
      </c>
      <c r="CZ24" s="13">
        <f t="shared" si="6"/>
        <v>10546.8</v>
      </c>
      <c r="DA24" s="13">
        <f t="shared" si="6"/>
        <v>0</v>
      </c>
      <c r="DB24" s="13">
        <f t="shared" si="6"/>
        <v>0</v>
      </c>
      <c r="DC24" s="13">
        <f t="shared" si="6"/>
        <v>0</v>
      </c>
      <c r="DD24" s="13">
        <f t="shared" si="6"/>
        <v>0</v>
      </c>
      <c r="DE24" s="13">
        <f t="shared" si="6"/>
        <v>0</v>
      </c>
      <c r="DF24" s="13">
        <f t="shared" si="6"/>
        <v>0</v>
      </c>
      <c r="DG24" s="13">
        <f t="shared" si="6"/>
        <v>32600</v>
      </c>
      <c r="DH24" s="13">
        <f t="shared" si="6"/>
        <v>0</v>
      </c>
      <c r="DI24" s="13">
        <f t="shared" si="6"/>
        <v>73123.3</v>
      </c>
      <c r="DJ24" s="13">
        <f t="shared" si="6"/>
        <v>21632.400000000001</v>
      </c>
      <c r="DK24" s="13">
        <f t="shared" si="6"/>
        <v>8047446</v>
      </c>
      <c r="DL24" s="13">
        <f t="shared" si="6"/>
        <v>20460</v>
      </c>
    </row>
    <row r="25" spans="1:116" s="60" customFormat="1" ht="15.75" customHeight="1" thickBot="1" x14ac:dyDescent="0.25">
      <c r="A25" s="94">
        <v>1.2</v>
      </c>
      <c r="B25" s="85" t="s">
        <v>127</v>
      </c>
      <c r="C25" s="8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6"/>
      <c r="AV25" s="96"/>
      <c r="AW25" s="96"/>
      <c r="AX25" s="96"/>
      <c r="AY25" s="96"/>
      <c r="AZ25" s="96"/>
      <c r="BA25" s="96"/>
      <c r="BB25" s="96"/>
      <c r="BC25" s="96"/>
      <c r="BD25" s="96"/>
      <c r="BE25" s="96"/>
      <c r="BF25" s="96"/>
      <c r="BG25" s="96"/>
      <c r="BH25" s="96"/>
      <c r="BI25" s="97"/>
      <c r="BJ25" s="96"/>
      <c r="BK25" s="98" t="s">
        <v>193</v>
      </c>
      <c r="BL25" s="57"/>
      <c r="BM25" s="55"/>
      <c r="BN25" s="55"/>
      <c r="BO25" s="55"/>
      <c r="BP25" s="55"/>
      <c r="BQ25" s="55"/>
      <c r="BR25" s="57"/>
      <c r="BS25" s="55"/>
      <c r="BT25" s="55"/>
      <c r="BU25" s="55"/>
      <c r="BV25" s="55"/>
      <c r="BW25" s="55"/>
      <c r="BX25" s="57"/>
      <c r="BY25" s="55"/>
      <c r="BZ25" s="55"/>
      <c r="CA25" s="55"/>
      <c r="CB25" s="55"/>
      <c r="CC25" s="55"/>
      <c r="CD25" s="55"/>
      <c r="CE25" s="55"/>
      <c r="CF25" s="55"/>
      <c r="CG25" s="55"/>
      <c r="CH25" s="57"/>
      <c r="CI25" s="55"/>
      <c r="CJ25" s="55"/>
      <c r="CK25" s="55"/>
      <c r="CL25" s="55"/>
      <c r="CM25" s="55"/>
      <c r="CN25" s="58"/>
      <c r="CO25" s="57"/>
      <c r="CP25" s="55"/>
      <c r="CQ25" s="55"/>
      <c r="CR25" s="55"/>
      <c r="CS25" s="55"/>
      <c r="CT25" s="55"/>
      <c r="CU25" s="55"/>
      <c r="CV25" s="55"/>
      <c r="CW25" s="55"/>
      <c r="CX25" s="55"/>
      <c r="CY25" s="55"/>
      <c r="CZ25" s="55"/>
      <c r="DA25" s="55"/>
      <c r="DB25" s="55"/>
      <c r="DC25" s="55"/>
      <c r="DD25" s="55"/>
      <c r="DE25" s="55"/>
      <c r="DF25" s="55"/>
      <c r="DG25" s="55"/>
      <c r="DH25" s="55"/>
      <c r="DI25" s="55"/>
      <c r="DJ25" s="55"/>
      <c r="DK25" s="55"/>
      <c r="DL25" s="55"/>
    </row>
    <row r="26" spans="1:116" s="60" customFormat="1" ht="15.75" customHeight="1" thickBot="1" x14ac:dyDescent="0.25">
      <c r="A26" s="94"/>
      <c r="B26" s="98" t="s">
        <v>118</v>
      </c>
      <c r="C26" s="98"/>
      <c r="D26" s="95">
        <v>790533676.20000005</v>
      </c>
      <c r="E26" s="95">
        <v>409891136</v>
      </c>
      <c r="F26" s="95"/>
      <c r="G26" s="95">
        <v>182410526.5</v>
      </c>
      <c r="H26" s="95">
        <v>729220.7</v>
      </c>
      <c r="I26" s="95"/>
      <c r="J26" s="95">
        <v>36811283.899999999</v>
      </c>
      <c r="K26" s="95"/>
      <c r="L26" s="95">
        <v>17355</v>
      </c>
      <c r="M26" s="95">
        <v>16354118</v>
      </c>
      <c r="N26" s="95">
        <v>69900016.900000006</v>
      </c>
      <c r="O26" s="95">
        <v>27087372</v>
      </c>
      <c r="P26" s="95">
        <v>42242592</v>
      </c>
      <c r="Q26" s="95">
        <v>1444254591.5</v>
      </c>
      <c r="R26" s="95"/>
      <c r="S26" s="95">
        <v>28047967.800000001</v>
      </c>
      <c r="T26" s="95"/>
      <c r="U26" s="95">
        <v>43065274.200000003</v>
      </c>
      <c r="V26" s="95">
        <v>60970963.700000003</v>
      </c>
      <c r="W26" s="95">
        <v>6359871.7999999998</v>
      </c>
      <c r="X26" s="95">
        <v>16499219</v>
      </c>
      <c r="Y26" s="95">
        <v>13631301.199999999</v>
      </c>
      <c r="Z26" s="95">
        <v>4033534.2</v>
      </c>
      <c r="AA26" s="95"/>
      <c r="AB26" s="95"/>
      <c r="AC26" s="95">
        <v>8028826.9000000004</v>
      </c>
      <c r="AD26" s="95">
        <v>14730585</v>
      </c>
      <c r="AE26" s="95">
        <v>81341767.400000006</v>
      </c>
      <c r="AF26" s="95"/>
      <c r="AG26" s="95">
        <v>9420000</v>
      </c>
      <c r="AH26" s="95"/>
      <c r="AI26" s="95"/>
      <c r="AJ26" s="95"/>
      <c r="AK26" s="95">
        <v>10624649.6</v>
      </c>
      <c r="AL26" s="95">
        <v>844122</v>
      </c>
      <c r="AM26" s="95">
        <v>6023765.2999999998</v>
      </c>
      <c r="AN26" s="95">
        <v>3751062.9</v>
      </c>
      <c r="AO26" s="95">
        <v>1077285.8999999999</v>
      </c>
      <c r="AP26" s="95"/>
      <c r="AQ26" s="95"/>
      <c r="AR26" s="95">
        <v>5340.9</v>
      </c>
      <c r="AS26" s="95">
        <v>1507230.8</v>
      </c>
      <c r="AT26" s="95"/>
      <c r="AU26" s="96"/>
      <c r="AV26" s="96">
        <v>138754.32</v>
      </c>
      <c r="AW26" s="96"/>
      <c r="AX26" s="96"/>
      <c r="AY26" s="96">
        <v>52297.01</v>
      </c>
      <c r="AZ26" s="96"/>
      <c r="BA26" s="96"/>
      <c r="BB26" s="96"/>
      <c r="BC26" s="96">
        <v>960197.6</v>
      </c>
      <c r="BD26" s="96"/>
      <c r="BE26" s="96">
        <v>286087.40000000002</v>
      </c>
      <c r="BF26" s="96"/>
      <c r="BG26" s="96">
        <v>774897.4</v>
      </c>
      <c r="BH26" s="96">
        <v>1404582.6</v>
      </c>
      <c r="BI26" s="97">
        <v>336581.8</v>
      </c>
      <c r="BJ26" s="96"/>
      <c r="BK26" s="98" t="s">
        <v>198</v>
      </c>
      <c r="BL26" s="55">
        <v>1411682.6</v>
      </c>
      <c r="BM26" s="55"/>
      <c r="BN26" s="55">
        <v>360178.5</v>
      </c>
      <c r="BO26" s="55">
        <v>3935</v>
      </c>
      <c r="BP26" s="55">
        <v>70951.100000000006</v>
      </c>
      <c r="BQ26" s="55">
        <v>47818.400000000001</v>
      </c>
      <c r="BR26" s="57">
        <v>305019.2</v>
      </c>
      <c r="BS26" s="55"/>
      <c r="BT26" s="55">
        <v>260209.56</v>
      </c>
      <c r="BU26" s="55">
        <v>236687</v>
      </c>
      <c r="BV26" s="55"/>
      <c r="BW26" s="55"/>
      <c r="BX26" s="57">
        <v>272484.3</v>
      </c>
      <c r="BY26" s="55">
        <v>794.1</v>
      </c>
      <c r="BZ26" s="55"/>
      <c r="CA26" s="55"/>
      <c r="CB26" s="55">
        <v>153459.1</v>
      </c>
      <c r="CC26" s="55"/>
      <c r="CD26" s="55"/>
      <c r="CE26" s="55">
        <v>571999.03</v>
      </c>
      <c r="CF26" s="55">
        <v>81597.100000000006</v>
      </c>
      <c r="CG26" s="55">
        <v>315144.46000000002</v>
      </c>
      <c r="CH26" s="57">
        <v>723175</v>
      </c>
      <c r="CI26" s="55"/>
      <c r="CJ26" s="55"/>
      <c r="CK26" s="55"/>
      <c r="CL26" s="55">
        <v>87000</v>
      </c>
      <c r="CM26" s="55">
        <v>101272.7</v>
      </c>
      <c r="CN26" s="58">
        <v>20725.400000000001</v>
      </c>
      <c r="CO26" s="57"/>
      <c r="CP26" s="55">
        <v>427799.7</v>
      </c>
      <c r="CQ26" s="55"/>
      <c r="CR26" s="55">
        <v>75000</v>
      </c>
      <c r="CS26" s="55">
        <v>25331.8</v>
      </c>
      <c r="CT26" s="55"/>
      <c r="CU26" s="55"/>
      <c r="CV26" s="55"/>
      <c r="CW26" s="55"/>
      <c r="CX26" s="55"/>
      <c r="CY26" s="55"/>
      <c r="CZ26" s="55">
        <v>3480</v>
      </c>
      <c r="DA26" s="55"/>
      <c r="DB26" s="55"/>
      <c r="DC26" s="55">
        <v>43848</v>
      </c>
      <c r="DD26" s="55"/>
      <c r="DE26" s="55"/>
      <c r="DF26" s="55"/>
      <c r="DG26" s="55"/>
      <c r="DH26" s="55"/>
      <c r="DI26" s="55">
        <v>73123.3</v>
      </c>
      <c r="DJ26" s="55"/>
      <c r="DK26" s="55"/>
      <c r="DL26" s="55"/>
    </row>
    <row r="27" spans="1:116" s="60" customFormat="1" ht="15.75" customHeight="1" thickBot="1" x14ac:dyDescent="0.25">
      <c r="A27" s="94"/>
      <c r="B27" s="98" t="s">
        <v>119</v>
      </c>
      <c r="C27" s="98"/>
      <c r="D27" s="95">
        <v>93490940</v>
      </c>
      <c r="E27" s="95">
        <v>1020885</v>
      </c>
      <c r="F27" s="95"/>
      <c r="G27" s="95">
        <v>524797.5</v>
      </c>
      <c r="H27" s="95"/>
      <c r="I27" s="95"/>
      <c r="J27" s="95">
        <v>108295</v>
      </c>
      <c r="K27" s="95"/>
      <c r="L27" s="95">
        <v>148740</v>
      </c>
      <c r="M27" s="95"/>
      <c r="N27" s="95"/>
      <c r="O27" s="95"/>
      <c r="P27" s="95">
        <v>5204115</v>
      </c>
      <c r="Q27" s="95"/>
      <c r="R27" s="95"/>
      <c r="S27" s="95"/>
      <c r="T27" s="95"/>
      <c r="U27" s="95"/>
      <c r="V27" s="95"/>
      <c r="W27" s="95"/>
      <c r="X27" s="95"/>
      <c r="Y27" s="95">
        <v>20934.2</v>
      </c>
      <c r="Z27" s="95"/>
      <c r="AA27" s="95"/>
      <c r="AB27" s="95"/>
      <c r="AC27" s="95">
        <v>33383.5</v>
      </c>
      <c r="AD27" s="95"/>
      <c r="AE27" s="95">
        <v>13500154</v>
      </c>
      <c r="AF27" s="95"/>
      <c r="AG27" s="95"/>
      <c r="AH27" s="95"/>
      <c r="AI27" s="95"/>
      <c r="AJ27" s="95"/>
      <c r="AK27" s="95"/>
      <c r="AL27" s="95"/>
      <c r="AM27" s="95"/>
      <c r="AN27" s="95">
        <v>2346064.1</v>
      </c>
      <c r="AO27" s="95">
        <v>2106.8000000000002</v>
      </c>
      <c r="AP27" s="95"/>
      <c r="AQ27" s="95"/>
      <c r="AR27" s="95">
        <v>9399.6</v>
      </c>
      <c r="AS27" s="95"/>
      <c r="AT27" s="95"/>
      <c r="AU27" s="96"/>
      <c r="AV27" s="96"/>
      <c r="AW27" s="96"/>
      <c r="AX27" s="96"/>
      <c r="AY27" s="96">
        <v>271</v>
      </c>
      <c r="AZ27" s="96"/>
      <c r="BA27" s="96"/>
      <c r="BB27" s="96"/>
      <c r="BC27" s="96">
        <v>1131.7</v>
      </c>
      <c r="BD27" s="96"/>
      <c r="BE27" s="96">
        <v>380.2</v>
      </c>
      <c r="BF27" s="96"/>
      <c r="BG27" s="96"/>
      <c r="BH27" s="96">
        <v>3291.2</v>
      </c>
      <c r="BI27" s="97">
        <v>785.1</v>
      </c>
      <c r="BJ27" s="96"/>
      <c r="BK27" s="98" t="s">
        <v>199</v>
      </c>
      <c r="BL27" s="57">
        <v>20908.2</v>
      </c>
      <c r="BM27" s="55"/>
      <c r="BN27" s="55"/>
      <c r="BO27" s="55"/>
      <c r="BP27" s="55">
        <v>1348050</v>
      </c>
      <c r="BQ27" s="55"/>
      <c r="BR27" s="57"/>
      <c r="BS27" s="55"/>
      <c r="BT27" s="55">
        <v>366.71</v>
      </c>
      <c r="BU27" s="55"/>
      <c r="BV27" s="55"/>
      <c r="BW27" s="55"/>
      <c r="BX27" s="57">
        <v>156.9</v>
      </c>
      <c r="BY27" s="55"/>
      <c r="BZ27" s="55"/>
      <c r="CA27" s="55"/>
      <c r="CB27" s="55">
        <v>164904</v>
      </c>
      <c r="CC27" s="55"/>
      <c r="CD27" s="55"/>
      <c r="CE27" s="55"/>
      <c r="CF27" s="55">
        <v>98.5</v>
      </c>
      <c r="CG27" s="55"/>
      <c r="CH27" s="57"/>
      <c r="CI27" s="55"/>
      <c r="CJ27" s="55"/>
      <c r="CK27" s="55"/>
      <c r="CL27" s="55">
        <v>34230.699999999997</v>
      </c>
      <c r="CM27" s="55"/>
      <c r="CN27" s="58"/>
      <c r="CO27" s="57"/>
      <c r="CP27" s="55"/>
      <c r="CQ27" s="55"/>
      <c r="CR27" s="55"/>
      <c r="CS27" s="55"/>
      <c r="CT27" s="55"/>
      <c r="CU27" s="55"/>
      <c r="CV27" s="55"/>
      <c r="CW27" s="55"/>
      <c r="CX27" s="55"/>
      <c r="CY27" s="55"/>
      <c r="CZ27" s="55">
        <v>29076.400000000001</v>
      </c>
      <c r="DA27" s="55"/>
      <c r="DB27" s="55"/>
      <c r="DC27" s="55"/>
      <c r="DD27" s="55"/>
      <c r="DE27" s="55"/>
      <c r="DF27" s="55"/>
      <c r="DG27" s="55"/>
      <c r="DH27" s="55"/>
      <c r="DI27" s="55"/>
      <c r="DJ27" s="55"/>
      <c r="DK27" s="55"/>
      <c r="DL27" s="55"/>
    </row>
    <row r="28" spans="1:116" s="60" customFormat="1" ht="15.75" customHeight="1" thickBot="1" x14ac:dyDescent="0.25">
      <c r="A28" s="94"/>
      <c r="B28" s="98" t="s">
        <v>120</v>
      </c>
      <c r="C28" s="98"/>
      <c r="D28" s="95"/>
      <c r="E28" s="95"/>
      <c r="F28" s="95"/>
      <c r="G28" s="95">
        <v>10804909.9</v>
      </c>
      <c r="H28" s="95"/>
      <c r="I28" s="95"/>
      <c r="J28" s="95"/>
      <c r="K28" s="95"/>
      <c r="L28" s="95"/>
      <c r="M28" s="95"/>
      <c r="N28" s="95"/>
      <c r="O28" s="95"/>
      <c r="P28" s="95"/>
      <c r="Q28" s="95"/>
      <c r="R28" s="95"/>
      <c r="S28" s="95"/>
      <c r="T28" s="95"/>
      <c r="U28" s="95"/>
      <c r="V28" s="95"/>
      <c r="W28" s="95"/>
      <c r="X28" s="95"/>
      <c r="Y28" s="95"/>
      <c r="Z28" s="95"/>
      <c r="AA28" s="95"/>
      <c r="AB28" s="95"/>
      <c r="AC28" s="95"/>
      <c r="AD28" s="95"/>
      <c r="AE28" s="95">
        <v>1572657.1</v>
      </c>
      <c r="AF28" s="95"/>
      <c r="AG28" s="95"/>
      <c r="AH28" s="95"/>
      <c r="AI28" s="95"/>
      <c r="AJ28" s="95"/>
      <c r="AK28" s="95"/>
      <c r="AL28" s="95"/>
      <c r="AM28" s="95"/>
      <c r="AN28" s="95"/>
      <c r="AO28" s="95"/>
      <c r="AP28" s="95"/>
      <c r="AQ28" s="95"/>
      <c r="AR28" s="95">
        <v>111788.5</v>
      </c>
      <c r="AS28" s="95"/>
      <c r="AT28" s="95"/>
      <c r="AU28" s="96"/>
      <c r="AV28" s="96"/>
      <c r="AW28" s="96"/>
      <c r="AX28" s="96"/>
      <c r="AY28" s="96"/>
      <c r="AZ28" s="96"/>
      <c r="BA28" s="96"/>
      <c r="BB28" s="96"/>
      <c r="BC28" s="96"/>
      <c r="BD28" s="96"/>
      <c r="BE28" s="96"/>
      <c r="BF28" s="96"/>
      <c r="BG28" s="96"/>
      <c r="BH28" s="96"/>
      <c r="BI28" s="97"/>
      <c r="BJ28" s="96"/>
      <c r="BK28" s="98" t="s">
        <v>200</v>
      </c>
      <c r="BL28" s="57"/>
      <c r="BM28" s="55"/>
      <c r="BN28" s="55"/>
      <c r="BO28" s="55"/>
      <c r="BP28" s="55"/>
      <c r="BQ28" s="55"/>
      <c r="BR28" s="57"/>
      <c r="BS28" s="55"/>
      <c r="BT28" s="55"/>
      <c r="BU28" s="55"/>
      <c r="BV28" s="55"/>
      <c r="BW28" s="55"/>
      <c r="BX28" s="57"/>
      <c r="BY28" s="55"/>
      <c r="BZ28" s="55"/>
      <c r="CA28" s="55"/>
      <c r="CB28" s="55">
        <v>45312</v>
      </c>
      <c r="CC28" s="55"/>
      <c r="CD28" s="55"/>
      <c r="CE28" s="55"/>
      <c r="CF28" s="55"/>
      <c r="CG28" s="55"/>
      <c r="CH28" s="57"/>
      <c r="CI28" s="55"/>
      <c r="CJ28" s="55"/>
      <c r="CK28" s="55"/>
      <c r="CL28" s="55">
        <v>87897.7</v>
      </c>
      <c r="CM28" s="55"/>
      <c r="CN28" s="58"/>
      <c r="CO28" s="57"/>
      <c r="CP28" s="55"/>
      <c r="CQ28" s="55"/>
      <c r="CR28" s="55"/>
      <c r="CS28" s="55"/>
      <c r="CT28" s="55"/>
      <c r="CU28" s="55"/>
      <c r="CV28" s="55"/>
      <c r="CW28" s="55"/>
      <c r="CX28" s="55"/>
      <c r="CY28" s="55"/>
      <c r="CZ28" s="55"/>
      <c r="DA28" s="55"/>
      <c r="DB28" s="55"/>
      <c r="DC28" s="55"/>
      <c r="DD28" s="55"/>
      <c r="DE28" s="55"/>
      <c r="DF28" s="55"/>
      <c r="DG28" s="55"/>
      <c r="DH28" s="55"/>
      <c r="DI28" s="55"/>
      <c r="DJ28" s="55"/>
      <c r="DK28" s="55"/>
      <c r="DL28" s="55"/>
    </row>
    <row r="29" spans="1:116" s="60" customFormat="1" ht="15.75" customHeight="1" thickBot="1" x14ac:dyDescent="0.25">
      <c r="A29" s="94"/>
      <c r="B29" s="98" t="s">
        <v>121</v>
      </c>
      <c r="C29" s="98"/>
      <c r="D29" s="95"/>
      <c r="E29" s="95"/>
      <c r="F29" s="95"/>
      <c r="G29" s="95">
        <v>19002.7</v>
      </c>
      <c r="H29" s="95"/>
      <c r="I29" s="95"/>
      <c r="J29" s="95"/>
      <c r="K29" s="95"/>
      <c r="L29" s="95"/>
      <c r="M29" s="95"/>
      <c r="N29" s="95"/>
      <c r="O29" s="95"/>
      <c r="P29" s="95">
        <v>277972</v>
      </c>
      <c r="Q29" s="95"/>
      <c r="R29" s="95"/>
      <c r="S29" s="95"/>
      <c r="T29" s="95"/>
      <c r="U29" s="95"/>
      <c r="V29" s="95"/>
      <c r="W29" s="95"/>
      <c r="X29" s="95"/>
      <c r="Y29" s="95"/>
      <c r="Z29" s="95"/>
      <c r="AA29" s="95"/>
      <c r="AB29" s="95"/>
      <c r="AC29" s="95"/>
      <c r="AD29" s="95"/>
      <c r="AE29" s="95">
        <v>952991.7</v>
      </c>
      <c r="AF29" s="95"/>
      <c r="AG29" s="95"/>
      <c r="AH29" s="95"/>
      <c r="AI29" s="95"/>
      <c r="AJ29" s="95"/>
      <c r="AK29" s="95"/>
      <c r="AL29" s="95"/>
      <c r="AM29" s="95"/>
      <c r="AN29" s="95"/>
      <c r="AO29" s="95"/>
      <c r="AP29" s="95"/>
      <c r="AQ29" s="95"/>
      <c r="AR29" s="95">
        <v>558345.4</v>
      </c>
      <c r="AS29" s="95"/>
      <c r="AT29" s="95"/>
      <c r="AU29" s="96"/>
      <c r="AV29" s="96"/>
      <c r="AW29" s="96"/>
      <c r="AX29" s="96"/>
      <c r="AY29" s="96"/>
      <c r="AZ29" s="96"/>
      <c r="BA29" s="96"/>
      <c r="BB29" s="96"/>
      <c r="BC29" s="96"/>
      <c r="BD29" s="96"/>
      <c r="BE29" s="96"/>
      <c r="BF29" s="96"/>
      <c r="BG29" s="96"/>
      <c r="BH29" s="96"/>
      <c r="BI29" s="97"/>
      <c r="BJ29" s="96"/>
      <c r="BK29" s="98" t="s">
        <v>193</v>
      </c>
      <c r="BL29" s="57"/>
      <c r="BM29" s="55"/>
      <c r="BN29" s="55"/>
      <c r="BO29" s="55"/>
      <c r="BP29" s="55"/>
      <c r="BQ29" s="55"/>
      <c r="BR29" s="57"/>
      <c r="BS29" s="55"/>
      <c r="BT29" s="55"/>
      <c r="BU29" s="55"/>
      <c r="BV29" s="55"/>
      <c r="BW29" s="55"/>
      <c r="BX29" s="57"/>
      <c r="BY29" s="55"/>
      <c r="BZ29" s="55"/>
      <c r="CA29" s="55"/>
      <c r="CB29" s="55"/>
      <c r="CC29" s="55"/>
      <c r="CD29" s="55"/>
      <c r="CE29" s="55"/>
      <c r="CF29" s="55"/>
      <c r="CG29" s="55"/>
      <c r="CH29" s="57"/>
      <c r="CI29" s="55"/>
      <c r="CJ29" s="55"/>
      <c r="CK29" s="55"/>
      <c r="CL29" s="55"/>
      <c r="CM29" s="55"/>
      <c r="CN29" s="58"/>
      <c r="CO29" s="57"/>
      <c r="CP29" s="55"/>
      <c r="CQ29" s="55"/>
      <c r="CR29" s="55"/>
      <c r="CS29" s="55"/>
      <c r="CT29" s="55"/>
      <c r="CU29" s="55"/>
      <c r="CV29" s="55"/>
      <c r="CW29" s="55"/>
      <c r="CX29" s="55"/>
      <c r="CY29" s="55"/>
      <c r="CZ29" s="55"/>
      <c r="DA29" s="55"/>
      <c r="DB29" s="55"/>
      <c r="DC29" s="55"/>
      <c r="DD29" s="55"/>
      <c r="DE29" s="55"/>
      <c r="DF29" s="55"/>
      <c r="DG29" s="55"/>
      <c r="DH29" s="55"/>
      <c r="DI29" s="55"/>
      <c r="DJ29" s="55"/>
      <c r="DK29" s="55"/>
      <c r="DL29" s="55"/>
    </row>
    <row r="30" spans="1:116" s="60" customFormat="1" ht="15.75" customHeight="1" thickBot="1" x14ac:dyDescent="0.25">
      <c r="A30" s="94"/>
      <c r="B30" s="98" t="s">
        <v>122</v>
      </c>
      <c r="C30" s="98"/>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v>1164.5</v>
      </c>
      <c r="AS30" s="95"/>
      <c r="AT30" s="95"/>
      <c r="AU30" s="96"/>
      <c r="AV30" s="96"/>
      <c r="AW30" s="96"/>
      <c r="AX30" s="96"/>
      <c r="AY30" s="96"/>
      <c r="AZ30" s="96"/>
      <c r="BA30" s="96"/>
      <c r="BB30" s="96"/>
      <c r="BC30" s="96"/>
      <c r="BD30" s="96"/>
      <c r="BE30" s="96"/>
      <c r="BF30" s="96"/>
      <c r="BG30" s="96"/>
      <c r="BH30" s="96"/>
      <c r="BI30" s="97"/>
      <c r="BJ30" s="96"/>
      <c r="BK30" s="98" t="s">
        <v>193</v>
      </c>
      <c r="BL30" s="57"/>
      <c r="BM30" s="55"/>
      <c r="BN30" s="55"/>
      <c r="BO30" s="55"/>
      <c r="BP30" s="55"/>
      <c r="BQ30" s="55"/>
      <c r="BR30" s="57"/>
      <c r="BS30" s="55"/>
      <c r="BT30" s="55"/>
      <c r="BU30" s="55"/>
      <c r="BV30" s="55"/>
      <c r="BW30" s="55"/>
      <c r="BX30" s="57"/>
      <c r="BY30" s="55"/>
      <c r="BZ30" s="55"/>
      <c r="CA30" s="55"/>
      <c r="CB30" s="55"/>
      <c r="CC30" s="55"/>
      <c r="CD30" s="55"/>
      <c r="CE30" s="55"/>
      <c r="CF30" s="55"/>
      <c r="CG30" s="55"/>
      <c r="CH30" s="57"/>
      <c r="CI30" s="55"/>
      <c r="CJ30" s="55"/>
      <c r="CK30" s="55"/>
      <c r="CL30" s="55"/>
      <c r="CM30" s="55"/>
      <c r="CN30" s="58"/>
      <c r="CO30" s="57"/>
      <c r="CP30" s="55"/>
      <c r="CQ30" s="55"/>
      <c r="CR30" s="55"/>
      <c r="CS30" s="55"/>
      <c r="CT30" s="55"/>
      <c r="CU30" s="55"/>
      <c r="CV30" s="55"/>
      <c r="CW30" s="55"/>
      <c r="CX30" s="55"/>
      <c r="CY30" s="55"/>
      <c r="CZ30" s="55"/>
      <c r="DA30" s="55"/>
      <c r="DB30" s="55"/>
      <c r="DC30" s="55"/>
      <c r="DD30" s="55"/>
      <c r="DE30" s="55"/>
      <c r="DF30" s="55"/>
      <c r="DG30" s="55"/>
      <c r="DH30" s="55"/>
      <c r="DI30" s="55"/>
      <c r="DJ30" s="55"/>
      <c r="DK30" s="55"/>
      <c r="DL30" s="55"/>
    </row>
    <row r="31" spans="1:116" s="60" customFormat="1" ht="15.75" customHeight="1" thickBot="1" x14ac:dyDescent="0.25">
      <c r="A31" s="94"/>
      <c r="B31" s="98" t="s">
        <v>123</v>
      </c>
      <c r="C31" s="98"/>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v>5080264.7</v>
      </c>
      <c r="AS31" s="95"/>
      <c r="AT31" s="95"/>
      <c r="AU31" s="96"/>
      <c r="AV31" s="96"/>
      <c r="AW31" s="96"/>
      <c r="AX31" s="96"/>
      <c r="AY31" s="96"/>
      <c r="AZ31" s="96"/>
      <c r="BA31" s="96"/>
      <c r="BB31" s="96"/>
      <c r="BC31" s="96"/>
      <c r="BD31" s="96"/>
      <c r="BE31" s="96"/>
      <c r="BF31" s="96"/>
      <c r="BG31" s="96"/>
      <c r="BH31" s="96"/>
      <c r="BI31" s="97"/>
      <c r="BJ31" s="96"/>
      <c r="BK31" s="98" t="s">
        <v>193</v>
      </c>
      <c r="BL31" s="57"/>
      <c r="BM31" s="55"/>
      <c r="BN31" s="55"/>
      <c r="BO31" s="55"/>
      <c r="BP31" s="55"/>
      <c r="BQ31" s="55"/>
      <c r="BR31" s="57"/>
      <c r="BS31" s="55"/>
      <c r="BT31" s="55"/>
      <c r="BU31" s="55"/>
      <c r="BV31" s="55"/>
      <c r="BW31" s="55"/>
      <c r="BX31" s="57"/>
      <c r="BY31" s="55"/>
      <c r="BZ31" s="55"/>
      <c r="CA31" s="55"/>
      <c r="CB31" s="55"/>
      <c r="CC31" s="55"/>
      <c r="CD31" s="55"/>
      <c r="CE31" s="55"/>
      <c r="CF31" s="55"/>
      <c r="CG31" s="55"/>
      <c r="CH31" s="57"/>
      <c r="CI31" s="55"/>
      <c r="CJ31" s="55"/>
      <c r="CK31" s="55"/>
      <c r="CL31" s="55"/>
      <c r="CM31" s="55"/>
      <c r="CN31" s="58"/>
      <c r="CO31" s="57"/>
      <c r="CP31" s="55"/>
      <c r="CQ31" s="55"/>
      <c r="CR31" s="55"/>
      <c r="CS31" s="55"/>
      <c r="CT31" s="55"/>
      <c r="CU31" s="55"/>
      <c r="CV31" s="55"/>
      <c r="CW31" s="55"/>
      <c r="CX31" s="55"/>
      <c r="CY31" s="55"/>
      <c r="CZ31" s="55"/>
      <c r="DA31" s="55"/>
      <c r="DB31" s="55"/>
      <c r="DC31" s="55"/>
      <c r="DD31" s="55"/>
      <c r="DE31" s="55"/>
      <c r="DF31" s="55"/>
      <c r="DG31" s="55"/>
      <c r="DH31" s="55"/>
      <c r="DI31" s="55"/>
      <c r="DJ31" s="55"/>
      <c r="DK31" s="55"/>
      <c r="DL31" s="55"/>
    </row>
    <row r="32" spans="1:116" s="60" customFormat="1" ht="15.75" customHeight="1" thickBot="1" x14ac:dyDescent="0.25">
      <c r="A32" s="94"/>
      <c r="B32" s="98" t="s">
        <v>124</v>
      </c>
      <c r="C32" s="98"/>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v>10775</v>
      </c>
      <c r="AS32" s="95"/>
      <c r="AT32" s="95"/>
      <c r="AU32" s="96"/>
      <c r="AV32" s="96"/>
      <c r="AW32" s="96"/>
      <c r="AX32" s="96"/>
      <c r="AY32" s="96"/>
      <c r="AZ32" s="96"/>
      <c r="BA32" s="96"/>
      <c r="BB32" s="96"/>
      <c r="BC32" s="96"/>
      <c r="BD32" s="96"/>
      <c r="BE32" s="96"/>
      <c r="BF32" s="96"/>
      <c r="BG32" s="96"/>
      <c r="BH32" s="96"/>
      <c r="BI32" s="97"/>
      <c r="BJ32" s="96"/>
      <c r="BK32" s="98" t="s">
        <v>193</v>
      </c>
      <c r="BL32" s="57"/>
      <c r="BM32" s="55"/>
      <c r="BN32" s="55"/>
      <c r="BO32" s="55"/>
      <c r="BP32" s="55"/>
      <c r="BQ32" s="55"/>
      <c r="BR32" s="57"/>
      <c r="BS32" s="55"/>
      <c r="BT32" s="55"/>
      <c r="BU32" s="55"/>
      <c r="BV32" s="55"/>
      <c r="BW32" s="55"/>
      <c r="BX32" s="57"/>
      <c r="BY32" s="55"/>
      <c r="BZ32" s="55"/>
      <c r="CA32" s="55"/>
      <c r="CB32" s="55"/>
      <c r="CC32" s="55"/>
      <c r="CD32" s="55"/>
      <c r="CE32" s="55"/>
      <c r="CF32" s="55"/>
      <c r="CG32" s="55"/>
      <c r="CH32" s="57"/>
      <c r="CI32" s="55"/>
      <c r="CJ32" s="55"/>
      <c r="CK32" s="55"/>
      <c r="CL32" s="55"/>
      <c r="CM32" s="55"/>
      <c r="CN32" s="58"/>
      <c r="CO32" s="57"/>
      <c r="CP32" s="55"/>
      <c r="CQ32" s="55"/>
      <c r="CR32" s="55"/>
      <c r="CS32" s="55"/>
      <c r="CT32" s="55"/>
      <c r="CU32" s="55"/>
      <c r="CV32" s="55"/>
      <c r="CW32" s="55"/>
      <c r="CX32" s="55"/>
      <c r="CY32" s="55"/>
      <c r="CZ32" s="55"/>
      <c r="DA32" s="55"/>
      <c r="DB32" s="55"/>
      <c r="DC32" s="55"/>
      <c r="DD32" s="55"/>
      <c r="DE32" s="55"/>
      <c r="DF32" s="55"/>
      <c r="DG32" s="55"/>
      <c r="DH32" s="55"/>
      <c r="DI32" s="55"/>
      <c r="DJ32" s="55"/>
      <c r="DK32" s="55"/>
      <c r="DL32" s="55"/>
    </row>
    <row r="33" spans="1:116" s="60" customFormat="1" ht="15.75" customHeight="1" thickBot="1" x14ac:dyDescent="0.25">
      <c r="A33" s="94"/>
      <c r="B33" s="98" t="s">
        <v>125</v>
      </c>
      <c r="C33" s="98"/>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6"/>
      <c r="AV33" s="96"/>
      <c r="AW33" s="96"/>
      <c r="AX33" s="96"/>
      <c r="AY33" s="96"/>
      <c r="AZ33" s="96"/>
      <c r="BA33" s="96"/>
      <c r="BB33" s="96"/>
      <c r="BC33" s="96"/>
      <c r="BD33" s="96"/>
      <c r="BE33" s="96"/>
      <c r="BF33" s="96"/>
      <c r="BG33" s="96"/>
      <c r="BH33" s="96"/>
      <c r="BI33" s="97"/>
      <c r="BJ33" s="96"/>
      <c r="BK33" s="98" t="s">
        <v>193</v>
      </c>
      <c r="BL33" s="57"/>
      <c r="BM33" s="55"/>
      <c r="BN33" s="55"/>
      <c r="BO33" s="55"/>
      <c r="BP33" s="55"/>
      <c r="BQ33" s="55"/>
      <c r="BR33" s="57"/>
      <c r="BS33" s="55"/>
      <c r="BT33" s="55"/>
      <c r="BU33" s="55"/>
      <c r="BV33" s="55"/>
      <c r="BW33" s="55"/>
      <c r="BX33" s="57"/>
      <c r="BY33" s="55"/>
      <c r="BZ33" s="55"/>
      <c r="CA33" s="55"/>
      <c r="CB33" s="55"/>
      <c r="CC33" s="55"/>
      <c r="CD33" s="55"/>
      <c r="CE33" s="55"/>
      <c r="CF33" s="55"/>
      <c r="CG33" s="55"/>
      <c r="CH33" s="57"/>
      <c r="CI33" s="55"/>
      <c r="CJ33" s="55"/>
      <c r="CK33" s="55"/>
      <c r="CL33" s="55"/>
      <c r="CM33" s="55"/>
      <c r="CN33" s="58"/>
      <c r="CO33" s="57"/>
      <c r="CP33" s="55"/>
      <c r="CQ33" s="55"/>
      <c r="CR33" s="55"/>
      <c r="CS33" s="55"/>
      <c r="CT33" s="55"/>
      <c r="CU33" s="55"/>
      <c r="CV33" s="55"/>
      <c r="CW33" s="55"/>
      <c r="CX33" s="55"/>
      <c r="CY33" s="55"/>
      <c r="CZ33" s="55"/>
      <c r="DA33" s="55"/>
      <c r="DB33" s="55"/>
      <c r="DC33" s="55"/>
      <c r="DD33" s="55"/>
      <c r="DE33" s="55"/>
      <c r="DF33" s="55"/>
      <c r="DG33" s="55"/>
      <c r="DH33" s="55"/>
      <c r="DI33" s="55"/>
      <c r="DJ33" s="55"/>
      <c r="DK33" s="55"/>
      <c r="DL33" s="55"/>
    </row>
    <row r="34" spans="1:116" s="60" customFormat="1" ht="15.75" customHeight="1" thickBot="1" x14ac:dyDescent="0.25">
      <c r="A34" s="94"/>
      <c r="B34" s="98"/>
      <c r="C34" s="98"/>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6"/>
      <c r="AV34" s="96"/>
      <c r="AW34" s="96"/>
      <c r="AX34" s="96"/>
      <c r="AY34" s="96"/>
      <c r="AZ34" s="96"/>
      <c r="BA34" s="96"/>
      <c r="BB34" s="96"/>
      <c r="BC34" s="96"/>
      <c r="BD34" s="96"/>
      <c r="BE34" s="96"/>
      <c r="BF34" s="96"/>
      <c r="BG34" s="96"/>
      <c r="BH34" s="96"/>
      <c r="BI34" s="97"/>
      <c r="BJ34" s="96"/>
      <c r="BK34" s="98" t="s">
        <v>193</v>
      </c>
      <c r="BL34" s="57"/>
      <c r="BM34" s="55"/>
      <c r="BN34" s="55"/>
      <c r="BO34" s="55"/>
      <c r="BP34" s="55"/>
      <c r="BQ34" s="55"/>
      <c r="BR34" s="57"/>
      <c r="BS34" s="55"/>
      <c r="BT34" s="55"/>
      <c r="BU34" s="55"/>
      <c r="BV34" s="55"/>
      <c r="BW34" s="55"/>
      <c r="BX34" s="57"/>
      <c r="BY34" s="55"/>
      <c r="BZ34" s="55"/>
      <c r="CA34" s="55"/>
      <c r="CB34" s="55"/>
      <c r="CC34" s="55"/>
      <c r="CD34" s="55"/>
      <c r="CE34" s="55"/>
      <c r="CF34" s="55"/>
      <c r="CG34" s="55"/>
      <c r="CH34" s="57"/>
      <c r="CI34" s="55"/>
      <c r="CJ34" s="55"/>
      <c r="CK34" s="55"/>
      <c r="CL34" s="55"/>
      <c r="CM34" s="55"/>
      <c r="CN34" s="58"/>
      <c r="CO34" s="57"/>
      <c r="CP34" s="55"/>
      <c r="CQ34" s="55"/>
      <c r="CR34" s="55"/>
      <c r="CS34" s="55"/>
      <c r="CT34" s="55"/>
      <c r="CU34" s="55"/>
      <c r="CV34" s="55"/>
      <c r="CW34" s="55"/>
      <c r="CX34" s="55"/>
      <c r="CY34" s="55"/>
      <c r="CZ34" s="55"/>
      <c r="DA34" s="55"/>
      <c r="DB34" s="55"/>
      <c r="DC34" s="55"/>
      <c r="DD34" s="55"/>
      <c r="DE34" s="55"/>
      <c r="DF34" s="55"/>
      <c r="DG34" s="55"/>
      <c r="DH34" s="55"/>
      <c r="DI34" s="55"/>
      <c r="DJ34" s="55"/>
      <c r="DK34" s="55"/>
      <c r="DL34" s="55"/>
    </row>
    <row r="35" spans="1:116" s="60" customFormat="1" ht="15.75" customHeight="1" thickBot="1" x14ac:dyDescent="0.25">
      <c r="A35" s="94"/>
      <c r="B35" s="98"/>
      <c r="C35" s="98"/>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6"/>
      <c r="AV35" s="96"/>
      <c r="AW35" s="96"/>
      <c r="AX35" s="96"/>
      <c r="AY35" s="96"/>
      <c r="AZ35" s="96"/>
      <c r="BA35" s="96"/>
      <c r="BB35" s="96"/>
      <c r="BC35" s="96"/>
      <c r="BD35" s="96"/>
      <c r="BE35" s="96"/>
      <c r="BF35" s="96"/>
      <c r="BG35" s="96"/>
      <c r="BH35" s="96"/>
      <c r="BI35" s="97"/>
      <c r="BJ35" s="96"/>
      <c r="BK35" s="98" t="s">
        <v>193</v>
      </c>
      <c r="BL35" s="57"/>
      <c r="BM35" s="55"/>
      <c r="BN35" s="55"/>
      <c r="BO35" s="55"/>
      <c r="BP35" s="55"/>
      <c r="BQ35" s="55"/>
      <c r="BR35" s="57"/>
      <c r="BS35" s="55"/>
      <c r="BT35" s="55"/>
      <c r="BU35" s="55"/>
      <c r="BV35" s="55"/>
      <c r="BW35" s="55"/>
      <c r="BX35" s="57"/>
      <c r="BY35" s="55"/>
      <c r="BZ35" s="55"/>
      <c r="CA35" s="55"/>
      <c r="CB35" s="55"/>
      <c r="CC35" s="55"/>
      <c r="CD35" s="55"/>
      <c r="CE35" s="55"/>
      <c r="CF35" s="55"/>
      <c r="CG35" s="55"/>
      <c r="CH35" s="57"/>
      <c r="CI35" s="55"/>
      <c r="CJ35" s="55"/>
      <c r="CK35" s="55"/>
      <c r="CL35" s="55"/>
      <c r="CM35" s="55"/>
      <c r="CN35" s="58"/>
      <c r="CO35" s="57"/>
      <c r="CP35" s="55"/>
      <c r="CQ35" s="55"/>
      <c r="CR35" s="55"/>
      <c r="CS35" s="55"/>
      <c r="CT35" s="55"/>
      <c r="CU35" s="55"/>
      <c r="CV35" s="55"/>
      <c r="CW35" s="55"/>
      <c r="CX35" s="55"/>
      <c r="CY35" s="55"/>
      <c r="CZ35" s="55"/>
      <c r="DA35" s="55"/>
      <c r="DB35" s="55"/>
      <c r="DC35" s="55"/>
      <c r="DD35" s="55"/>
      <c r="DE35" s="55"/>
      <c r="DF35" s="55"/>
      <c r="DG35" s="55"/>
      <c r="DH35" s="55"/>
      <c r="DI35" s="55"/>
      <c r="DJ35" s="55"/>
      <c r="DK35" s="55"/>
      <c r="DL35" s="55"/>
    </row>
    <row r="36" spans="1:116" s="60" customFormat="1" ht="15.75" customHeight="1" thickBot="1" x14ac:dyDescent="0.25">
      <c r="A36" s="94"/>
      <c r="B36" s="98"/>
      <c r="C36" s="98"/>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6"/>
      <c r="AV36" s="96"/>
      <c r="AW36" s="96"/>
      <c r="AX36" s="96"/>
      <c r="AY36" s="96"/>
      <c r="AZ36" s="96"/>
      <c r="BA36" s="96"/>
      <c r="BB36" s="96"/>
      <c r="BC36" s="96"/>
      <c r="BD36" s="96"/>
      <c r="BE36" s="96"/>
      <c r="BF36" s="96"/>
      <c r="BG36" s="96"/>
      <c r="BH36" s="96"/>
      <c r="BI36" s="97"/>
      <c r="BJ36" s="96"/>
      <c r="BK36" s="98" t="s">
        <v>193</v>
      </c>
      <c r="BL36" s="57"/>
      <c r="BM36" s="55"/>
      <c r="BN36" s="55"/>
      <c r="BO36" s="55"/>
      <c r="BP36" s="55"/>
      <c r="BQ36" s="55"/>
      <c r="BR36" s="57"/>
      <c r="BS36" s="55"/>
      <c r="BT36" s="55"/>
      <c r="BU36" s="55"/>
      <c r="BV36" s="55"/>
      <c r="BW36" s="55"/>
      <c r="BX36" s="57"/>
      <c r="BY36" s="55"/>
      <c r="BZ36" s="55"/>
      <c r="CA36" s="55"/>
      <c r="CB36" s="55"/>
      <c r="CC36" s="55"/>
      <c r="CD36" s="55"/>
      <c r="CE36" s="55"/>
      <c r="CF36" s="55"/>
      <c r="CG36" s="55"/>
      <c r="CH36" s="57"/>
      <c r="CI36" s="55"/>
      <c r="CJ36" s="55"/>
      <c r="CK36" s="55"/>
      <c r="CL36" s="55"/>
      <c r="CM36" s="55"/>
      <c r="CN36" s="58"/>
      <c r="CO36" s="57"/>
      <c r="CP36" s="55"/>
      <c r="CQ36" s="55"/>
      <c r="CR36" s="55"/>
      <c r="CS36" s="55"/>
      <c r="CT36" s="55"/>
      <c r="CU36" s="55"/>
      <c r="CV36" s="55"/>
      <c r="CW36" s="55"/>
      <c r="CX36" s="55"/>
      <c r="CY36" s="55"/>
      <c r="CZ36" s="55"/>
      <c r="DA36" s="55"/>
      <c r="DB36" s="55"/>
      <c r="DC36" s="55"/>
      <c r="DD36" s="55"/>
      <c r="DE36" s="55"/>
      <c r="DF36" s="55"/>
      <c r="DG36" s="55"/>
      <c r="DH36" s="55"/>
      <c r="DI36" s="55"/>
      <c r="DJ36" s="55"/>
      <c r="DK36" s="55"/>
      <c r="DL36" s="55"/>
    </row>
    <row r="37" spans="1:116" s="14" customFormat="1" ht="15.75" customHeight="1" thickBot="1" x14ac:dyDescent="0.3">
      <c r="A37" s="94">
        <v>1.3</v>
      </c>
      <c r="B37" s="85" t="s">
        <v>128</v>
      </c>
      <c r="C37" s="98">
        <f>SUM(D37:DL37)</f>
        <v>3477357317.2900009</v>
      </c>
      <c r="D37" s="99">
        <f t="shared" ref="D37:AI37" si="7">SUM(D26:D36)</f>
        <v>884024616.20000005</v>
      </c>
      <c r="E37" s="99">
        <f t="shared" si="7"/>
        <v>410912021</v>
      </c>
      <c r="F37" s="99">
        <f t="shared" si="7"/>
        <v>0</v>
      </c>
      <c r="G37" s="99">
        <f t="shared" si="7"/>
        <v>193759236.59999999</v>
      </c>
      <c r="H37" s="99">
        <f t="shared" si="7"/>
        <v>729220.7</v>
      </c>
      <c r="I37" s="99">
        <f t="shared" si="7"/>
        <v>0</v>
      </c>
      <c r="J37" s="99">
        <f t="shared" si="7"/>
        <v>36919578.899999999</v>
      </c>
      <c r="K37" s="99">
        <f t="shared" si="7"/>
        <v>0</v>
      </c>
      <c r="L37" s="99">
        <f t="shared" si="7"/>
        <v>166095</v>
      </c>
      <c r="M37" s="99">
        <f t="shared" si="7"/>
        <v>16354118</v>
      </c>
      <c r="N37" s="99">
        <f t="shared" si="7"/>
        <v>69900016.900000006</v>
      </c>
      <c r="O37" s="99">
        <f t="shared" si="7"/>
        <v>27087372</v>
      </c>
      <c r="P37" s="99">
        <f t="shared" si="7"/>
        <v>47724679</v>
      </c>
      <c r="Q37" s="99">
        <f t="shared" si="7"/>
        <v>1444254591.5</v>
      </c>
      <c r="R37" s="99">
        <f t="shared" si="7"/>
        <v>0</v>
      </c>
      <c r="S37" s="99">
        <f t="shared" si="7"/>
        <v>28047967.800000001</v>
      </c>
      <c r="T37" s="99">
        <f t="shared" si="7"/>
        <v>0</v>
      </c>
      <c r="U37" s="99">
        <f t="shared" si="7"/>
        <v>43065274.200000003</v>
      </c>
      <c r="V37" s="99">
        <f t="shared" si="7"/>
        <v>60970963.700000003</v>
      </c>
      <c r="W37" s="99">
        <f t="shared" si="7"/>
        <v>6359871.7999999998</v>
      </c>
      <c r="X37" s="99">
        <f t="shared" si="7"/>
        <v>16499219</v>
      </c>
      <c r="Y37" s="99">
        <f t="shared" si="7"/>
        <v>13652235.399999999</v>
      </c>
      <c r="Z37" s="99">
        <f t="shared" si="7"/>
        <v>4033534.2</v>
      </c>
      <c r="AA37" s="99">
        <f t="shared" si="7"/>
        <v>0</v>
      </c>
      <c r="AB37" s="99">
        <f t="shared" si="7"/>
        <v>0</v>
      </c>
      <c r="AC37" s="99">
        <f t="shared" si="7"/>
        <v>8062210.4000000004</v>
      </c>
      <c r="AD37" s="99">
        <f t="shared" si="7"/>
        <v>14730585</v>
      </c>
      <c r="AE37" s="99">
        <f t="shared" si="7"/>
        <v>97367570.200000003</v>
      </c>
      <c r="AF37" s="99">
        <f t="shared" si="7"/>
        <v>0</v>
      </c>
      <c r="AG37" s="99">
        <f t="shared" si="7"/>
        <v>9420000</v>
      </c>
      <c r="AH37" s="99">
        <f t="shared" si="7"/>
        <v>0</v>
      </c>
      <c r="AI37" s="99">
        <f t="shared" si="7"/>
        <v>0</v>
      </c>
      <c r="AJ37" s="99">
        <f t="shared" ref="AJ37:BO37" si="8">SUM(AJ26:AJ36)</f>
        <v>0</v>
      </c>
      <c r="AK37" s="99">
        <f t="shared" si="8"/>
        <v>10624649.6</v>
      </c>
      <c r="AL37" s="99">
        <f t="shared" si="8"/>
        <v>844122</v>
      </c>
      <c r="AM37" s="99">
        <f t="shared" si="8"/>
        <v>6023765.2999999998</v>
      </c>
      <c r="AN37" s="99">
        <f t="shared" si="8"/>
        <v>6097127</v>
      </c>
      <c r="AO37" s="99">
        <f t="shared" si="8"/>
        <v>1079392.7</v>
      </c>
      <c r="AP37" s="99">
        <f t="shared" si="8"/>
        <v>0</v>
      </c>
      <c r="AQ37" s="99">
        <f t="shared" si="8"/>
        <v>0</v>
      </c>
      <c r="AR37" s="99">
        <f t="shared" si="8"/>
        <v>5777078.6000000006</v>
      </c>
      <c r="AS37" s="99">
        <f t="shared" si="8"/>
        <v>1507230.8</v>
      </c>
      <c r="AT37" s="99">
        <f t="shared" si="8"/>
        <v>0</v>
      </c>
      <c r="AU37" s="85">
        <f t="shared" si="8"/>
        <v>0</v>
      </c>
      <c r="AV37" s="85">
        <f t="shared" si="8"/>
        <v>138754.32</v>
      </c>
      <c r="AW37" s="85">
        <f t="shared" si="8"/>
        <v>0</v>
      </c>
      <c r="AX37" s="85">
        <f t="shared" si="8"/>
        <v>0</v>
      </c>
      <c r="AY37" s="85">
        <f t="shared" si="8"/>
        <v>52568.01</v>
      </c>
      <c r="AZ37" s="85">
        <f t="shared" si="8"/>
        <v>0</v>
      </c>
      <c r="BA37" s="85">
        <f t="shared" si="8"/>
        <v>0</v>
      </c>
      <c r="BB37" s="85">
        <f t="shared" si="8"/>
        <v>0</v>
      </c>
      <c r="BC37" s="85">
        <f t="shared" si="8"/>
        <v>961329.29999999993</v>
      </c>
      <c r="BD37" s="85">
        <f t="shared" si="8"/>
        <v>0</v>
      </c>
      <c r="BE37" s="85">
        <f t="shared" si="8"/>
        <v>286467.60000000003</v>
      </c>
      <c r="BF37" s="85">
        <f t="shared" si="8"/>
        <v>0</v>
      </c>
      <c r="BG37" s="85">
        <f t="shared" si="8"/>
        <v>774897.4</v>
      </c>
      <c r="BH37" s="85">
        <f t="shared" si="8"/>
        <v>1407873.8</v>
      </c>
      <c r="BI37" s="85">
        <f t="shared" si="8"/>
        <v>337366.89999999997</v>
      </c>
      <c r="BJ37" s="85">
        <f t="shared" si="8"/>
        <v>0</v>
      </c>
      <c r="BK37" s="100" t="b">
        <f>SUM(BK26:BK36)=SUM(BL26:BL36) =SUM(BM26:BM36) =SUM(BN26:BN36) =SUM(BO26:BO36) =SUM(BP26:BP36) =SUM(BQ26:BQ36) =SUM(BR26:BR36) =SUM(BS26:BS36) =SUM(BT26:BT36) =SUM(BU26:BU36) =SUM(BV26:BV36) =SUM(BW26:BW36) =SUM(BX26:BX36) =SUM(BY26:BY36) =SUM(BZ26:BZ36) =SUM(CA26:CA36) =SUM(CB26:CB36) =SUM(CC26:CC36) =SUM(CD26:CD36) =SUM(CE26:CE36) =SUM(CF26:CF36) =SUM(CG26:CG36) =SUM(CH26:CH36) =SUM(CI26:CI36) =SUM(CJ26:CJ36) =SUM(CK26:CK36) =SUM(CL26:CL36) =SUM(CM26:CM36) =SUM(CN26:CN36) =SUM(CO26:CO36) =SUM(CP26:CP36) =SUM(CQ26:CQ36) =SUM(CR26:CR36) =SUM(CS26:CS36) =SUM(CT26:CT36) =SUM(CU26:CU36) =SUM(CV26:CV36) =SUM(CW26:CW36) =SUM(CX26:CX36) =SUM(CY26:CY36) =SUM(CZ26:CZ36) =SUM(DA26:DA36) =SUM(DB26:DB36) =SUM(DC26:DC36) =SUM(DD26:DD36) =SUM(DE26:DE36) =SUM(DF26:DF36) =SUM(DG26:DG36) =SUM(DH26:DH36) =SUM(DI26:DI36) =SUM(DJ26:DJ36) =SUM(DK26:DK36) =SUM(DL26:DL36)</f>
        <v>0</v>
      </c>
      <c r="BL37" s="13">
        <f>SUM(BL26:BL36)</f>
        <v>1432590.8</v>
      </c>
      <c r="BM37" s="13">
        <f>SUM(BM26:BM36)</f>
        <v>0</v>
      </c>
      <c r="BN37" s="13">
        <f>SUM(BN26:BN36)</f>
        <v>360178.5</v>
      </c>
      <c r="BO37" s="13">
        <f>SUM(BO26:BO36)</f>
        <v>3935</v>
      </c>
      <c r="BP37" s="13">
        <f t="shared" ref="BP37:DL37" si="9">SUM(BP26:BP36)</f>
        <v>1419001.1</v>
      </c>
      <c r="BQ37" s="13">
        <f t="shared" si="9"/>
        <v>47818.400000000001</v>
      </c>
      <c r="BR37" s="13">
        <f t="shared" si="9"/>
        <v>305019.2</v>
      </c>
      <c r="BS37" s="13">
        <f t="shared" si="9"/>
        <v>0</v>
      </c>
      <c r="BT37" s="13">
        <f t="shared" si="9"/>
        <v>260576.27</v>
      </c>
      <c r="BU37" s="13">
        <f t="shared" si="9"/>
        <v>236687</v>
      </c>
      <c r="BV37" s="13">
        <f t="shared" si="9"/>
        <v>0</v>
      </c>
      <c r="BW37" s="13">
        <f t="shared" si="9"/>
        <v>0</v>
      </c>
      <c r="BX37" s="13">
        <f t="shared" si="9"/>
        <v>272641.2</v>
      </c>
      <c r="BY37" s="13">
        <f t="shared" si="9"/>
        <v>794.1</v>
      </c>
      <c r="BZ37" s="13">
        <f t="shared" si="9"/>
        <v>0</v>
      </c>
      <c r="CA37" s="13">
        <f t="shared" si="9"/>
        <v>0</v>
      </c>
      <c r="CB37" s="13">
        <f t="shared" si="9"/>
        <v>363675.1</v>
      </c>
      <c r="CC37" s="13">
        <f t="shared" si="9"/>
        <v>0</v>
      </c>
      <c r="CD37" s="13">
        <f t="shared" si="9"/>
        <v>0</v>
      </c>
      <c r="CE37" s="13">
        <f t="shared" si="9"/>
        <v>571999.03</v>
      </c>
      <c r="CF37" s="13">
        <f t="shared" si="9"/>
        <v>81695.600000000006</v>
      </c>
      <c r="CG37" s="13">
        <f t="shared" si="9"/>
        <v>315144.46000000002</v>
      </c>
      <c r="CH37" s="13">
        <f t="shared" si="9"/>
        <v>723175</v>
      </c>
      <c r="CI37" s="13">
        <f t="shared" si="9"/>
        <v>0</v>
      </c>
      <c r="CJ37" s="13">
        <f t="shared" si="9"/>
        <v>0</v>
      </c>
      <c r="CK37" s="13">
        <f t="shared" si="9"/>
        <v>0</v>
      </c>
      <c r="CL37" s="13">
        <f t="shared" si="9"/>
        <v>209128.4</v>
      </c>
      <c r="CM37" s="13">
        <f t="shared" si="9"/>
        <v>101272.7</v>
      </c>
      <c r="CN37" s="13">
        <f t="shared" si="9"/>
        <v>20725.400000000001</v>
      </c>
      <c r="CO37" s="13">
        <f t="shared" si="9"/>
        <v>0</v>
      </c>
      <c r="CP37" s="13">
        <f t="shared" si="9"/>
        <v>427799.7</v>
      </c>
      <c r="CQ37" s="13">
        <f t="shared" si="9"/>
        <v>0</v>
      </c>
      <c r="CR37" s="13">
        <f t="shared" si="9"/>
        <v>75000</v>
      </c>
      <c r="CS37" s="13">
        <f t="shared" si="9"/>
        <v>25331.8</v>
      </c>
      <c r="CT37" s="13">
        <f t="shared" si="9"/>
        <v>0</v>
      </c>
      <c r="CU37" s="13">
        <f t="shared" si="9"/>
        <v>0</v>
      </c>
      <c r="CV37" s="13">
        <f t="shared" si="9"/>
        <v>0</v>
      </c>
      <c r="CW37" s="13">
        <f t="shared" si="9"/>
        <v>0</v>
      </c>
      <c r="CX37" s="13">
        <f t="shared" si="9"/>
        <v>0</v>
      </c>
      <c r="CY37" s="13">
        <f t="shared" si="9"/>
        <v>0</v>
      </c>
      <c r="CZ37" s="13">
        <f t="shared" si="9"/>
        <v>32556.400000000001</v>
      </c>
      <c r="DA37" s="13">
        <f t="shared" si="9"/>
        <v>0</v>
      </c>
      <c r="DB37" s="13">
        <f t="shared" si="9"/>
        <v>0</v>
      </c>
      <c r="DC37" s="13">
        <f t="shared" si="9"/>
        <v>43848</v>
      </c>
      <c r="DD37" s="13">
        <f t="shared" si="9"/>
        <v>0</v>
      </c>
      <c r="DE37" s="13">
        <f t="shared" si="9"/>
        <v>0</v>
      </c>
      <c r="DF37" s="13">
        <f t="shared" si="9"/>
        <v>0</v>
      </c>
      <c r="DG37" s="13">
        <f t="shared" si="9"/>
        <v>0</v>
      </c>
      <c r="DH37" s="13">
        <f t="shared" si="9"/>
        <v>0</v>
      </c>
      <c r="DI37" s="13">
        <f t="shared" si="9"/>
        <v>73123.3</v>
      </c>
      <c r="DJ37" s="13">
        <f t="shared" si="9"/>
        <v>0</v>
      </c>
      <c r="DK37" s="13">
        <f t="shared" si="9"/>
        <v>0</v>
      </c>
      <c r="DL37" s="13">
        <f t="shared" si="9"/>
        <v>0</v>
      </c>
    </row>
    <row r="38" spans="1:116" s="60" customFormat="1" ht="15.75" customHeight="1" thickBot="1" x14ac:dyDescent="0.25">
      <c r="A38" s="94"/>
      <c r="B38" s="85" t="s">
        <v>129</v>
      </c>
      <c r="C38" s="98">
        <f>SUM(D38:DL38)</f>
        <v>215835370.10000002</v>
      </c>
      <c r="D38" s="99"/>
      <c r="E38" s="99"/>
      <c r="F38" s="99"/>
      <c r="G38" s="99"/>
      <c r="H38" s="99"/>
      <c r="I38" s="99">
        <v>82194703.700000003</v>
      </c>
      <c r="J38" s="99"/>
      <c r="K38" s="99"/>
      <c r="L38" s="99"/>
      <c r="M38" s="99"/>
      <c r="N38" s="99"/>
      <c r="O38" s="99">
        <v>85849489.599999994</v>
      </c>
      <c r="P38" s="99"/>
      <c r="Q38" s="99"/>
      <c r="R38" s="99">
        <v>47791176.799999997</v>
      </c>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85"/>
      <c r="AV38" s="85"/>
      <c r="AW38" s="85"/>
      <c r="AX38" s="85"/>
      <c r="AY38" s="85"/>
      <c r="AZ38" s="85"/>
      <c r="BA38" s="85"/>
      <c r="BB38" s="85"/>
      <c r="BC38" s="85"/>
      <c r="BD38" s="85"/>
      <c r="BE38" s="85"/>
      <c r="BF38" s="85"/>
      <c r="BG38" s="85"/>
      <c r="BH38" s="85"/>
      <c r="BI38" s="101"/>
      <c r="BJ38" s="85"/>
      <c r="BK38" s="100" t="s">
        <v>193</v>
      </c>
      <c r="BL38" s="15"/>
      <c r="BM38" s="13"/>
      <c r="BN38" s="13"/>
      <c r="BO38" s="13"/>
      <c r="BP38" s="13"/>
      <c r="BQ38" s="13"/>
      <c r="BR38" s="15"/>
      <c r="BS38" s="13"/>
      <c r="BT38" s="13"/>
      <c r="BU38" s="13"/>
      <c r="BV38" s="13"/>
      <c r="BW38" s="13"/>
      <c r="BX38" s="15"/>
      <c r="BY38" s="13"/>
      <c r="BZ38" s="13"/>
      <c r="CA38" s="13"/>
      <c r="CB38" s="13"/>
      <c r="CC38" s="13"/>
      <c r="CD38" s="13"/>
      <c r="CE38" s="13"/>
      <c r="CF38" s="13"/>
      <c r="CG38" s="13"/>
      <c r="CH38" s="15"/>
      <c r="CI38" s="13"/>
      <c r="CJ38" s="13"/>
      <c r="CK38" s="13"/>
      <c r="CL38" s="13"/>
      <c r="CM38" s="13"/>
      <c r="CN38" s="16"/>
      <c r="CO38" s="15"/>
      <c r="CP38" s="13"/>
      <c r="CQ38" s="13"/>
      <c r="CR38" s="13"/>
      <c r="CS38" s="13"/>
      <c r="CT38" s="13"/>
      <c r="CU38" s="13"/>
      <c r="CV38" s="13"/>
      <c r="CW38" s="13"/>
      <c r="CX38" s="13"/>
      <c r="CY38" s="13"/>
      <c r="CZ38" s="13"/>
      <c r="DA38" s="13"/>
      <c r="DB38" s="13"/>
      <c r="DC38" s="13"/>
      <c r="DD38" s="13"/>
      <c r="DE38" s="13"/>
      <c r="DF38" s="13"/>
      <c r="DG38" s="13"/>
      <c r="DH38" s="13"/>
      <c r="DI38" s="13"/>
      <c r="DJ38" s="13"/>
      <c r="DK38" s="13"/>
      <c r="DL38" s="13"/>
    </row>
    <row r="39" spans="1:116" s="17" customFormat="1" ht="18" customHeight="1" thickBot="1" x14ac:dyDescent="0.25">
      <c r="A39" s="94">
        <v>2.1</v>
      </c>
      <c r="B39" s="85" t="s">
        <v>130</v>
      </c>
      <c r="C39" s="85"/>
      <c r="D39" s="95"/>
      <c r="E39" s="102"/>
      <c r="F39" s="95"/>
      <c r="G39" s="95"/>
      <c r="H39" s="102"/>
      <c r="I39" s="95"/>
      <c r="J39" s="102"/>
      <c r="K39" s="99"/>
      <c r="L39" s="102"/>
      <c r="M39" s="102"/>
      <c r="N39" s="102"/>
      <c r="O39" s="102"/>
      <c r="P39" s="95"/>
      <c r="Q39" s="102"/>
      <c r="R39" s="102"/>
      <c r="S39" s="95"/>
      <c r="T39" s="102"/>
      <c r="U39" s="102"/>
      <c r="V39" s="102"/>
      <c r="W39" s="95"/>
      <c r="X39" s="102"/>
      <c r="Y39" s="102"/>
      <c r="Z39" s="102"/>
      <c r="AA39" s="99"/>
      <c r="AB39" s="102"/>
      <c r="AC39" s="102"/>
      <c r="AD39" s="102"/>
      <c r="AE39" s="95"/>
      <c r="AF39" s="99"/>
      <c r="AG39" s="99"/>
      <c r="AH39" s="102"/>
      <c r="AI39" s="102"/>
      <c r="AJ39" s="99"/>
      <c r="AK39" s="102"/>
      <c r="AL39" s="102"/>
      <c r="AM39" s="102"/>
      <c r="AN39" s="95"/>
      <c r="AO39" s="99"/>
      <c r="AP39" s="102"/>
      <c r="AQ39" s="99"/>
      <c r="AR39" s="95"/>
      <c r="AS39" s="102"/>
      <c r="AT39" s="99"/>
      <c r="AU39" s="98"/>
      <c r="AV39" s="98"/>
      <c r="AW39" s="98"/>
      <c r="AX39" s="98"/>
      <c r="AY39" s="85"/>
      <c r="AZ39" s="98"/>
      <c r="BA39" s="98"/>
      <c r="BB39" s="85"/>
      <c r="BC39" s="96"/>
      <c r="BD39" s="98"/>
      <c r="BE39" s="98"/>
      <c r="BF39" s="85"/>
      <c r="BG39" s="98"/>
      <c r="BH39" s="98"/>
      <c r="BI39" s="103"/>
      <c r="BJ39" s="98"/>
      <c r="BK39" s="100" t="s">
        <v>193</v>
      </c>
      <c r="BL39" s="57"/>
      <c r="BM39" s="61"/>
      <c r="BN39" s="61"/>
      <c r="BO39" s="61"/>
      <c r="BP39" s="61"/>
      <c r="BQ39" s="61"/>
      <c r="BR39" s="62"/>
      <c r="BS39" s="61"/>
      <c r="BT39" s="61"/>
      <c r="BU39" s="61"/>
      <c r="BV39" s="13"/>
      <c r="BW39" s="61"/>
      <c r="BX39" s="57"/>
      <c r="BY39" s="61"/>
      <c r="BZ39" s="61"/>
      <c r="CA39" s="61"/>
      <c r="CB39" s="13"/>
      <c r="CC39" s="61"/>
      <c r="CD39" s="61"/>
      <c r="CE39" s="61"/>
      <c r="CF39" s="13"/>
      <c r="CG39" s="61"/>
      <c r="CH39" s="57"/>
      <c r="CI39" s="13"/>
      <c r="CJ39" s="13"/>
      <c r="CK39" s="13"/>
      <c r="CL39" s="13"/>
      <c r="CM39" s="61"/>
      <c r="CN39" s="16"/>
      <c r="CO39" s="57"/>
      <c r="CP39" s="13"/>
      <c r="CQ39" s="61"/>
      <c r="CR39" s="61"/>
      <c r="CS39" s="61"/>
      <c r="CT39" s="61"/>
      <c r="CU39" s="13"/>
      <c r="CV39" s="13"/>
      <c r="CW39" s="13"/>
      <c r="CX39" s="61"/>
      <c r="CY39" s="61"/>
      <c r="CZ39" s="55"/>
      <c r="DA39" s="61"/>
      <c r="DB39" s="13"/>
      <c r="DC39" s="13"/>
      <c r="DD39" s="61"/>
      <c r="DE39" s="61"/>
      <c r="DF39" s="61"/>
      <c r="DG39" s="61"/>
      <c r="DH39" s="61"/>
      <c r="DI39" s="13"/>
      <c r="DJ39" s="61"/>
      <c r="DK39" s="61"/>
      <c r="DL39" s="61"/>
    </row>
    <row r="40" spans="1:116" s="40" customFormat="1" ht="10.5" customHeight="1" thickBot="1" x14ac:dyDescent="0.25">
      <c r="A40" s="104"/>
      <c r="B40" s="98"/>
      <c r="C40" s="98"/>
      <c r="D40" s="95"/>
      <c r="E40" s="102"/>
      <c r="F40" s="95"/>
      <c r="G40" s="95"/>
      <c r="H40" s="102"/>
      <c r="I40" s="95"/>
      <c r="J40" s="102"/>
      <c r="K40" s="102"/>
      <c r="L40" s="102"/>
      <c r="M40" s="102"/>
      <c r="N40" s="102"/>
      <c r="O40" s="102"/>
      <c r="P40" s="95"/>
      <c r="Q40" s="102"/>
      <c r="R40" s="102"/>
      <c r="S40" s="95"/>
      <c r="T40" s="102"/>
      <c r="U40" s="102"/>
      <c r="V40" s="102"/>
      <c r="W40" s="95"/>
      <c r="X40" s="102"/>
      <c r="Y40" s="102"/>
      <c r="Z40" s="102">
        <v>645.80999999999995</v>
      </c>
      <c r="AA40" s="102"/>
      <c r="AB40" s="102"/>
      <c r="AC40" s="102"/>
      <c r="AD40" s="102"/>
      <c r="AE40" s="95"/>
      <c r="AF40" s="102"/>
      <c r="AG40" s="102"/>
      <c r="AH40" s="102"/>
      <c r="AI40" s="102"/>
      <c r="AJ40" s="102"/>
      <c r="AK40" s="102"/>
      <c r="AL40" s="102"/>
      <c r="AM40" s="102"/>
      <c r="AN40" s="95"/>
      <c r="AO40" s="102"/>
      <c r="AP40" s="102"/>
      <c r="AQ40" s="102"/>
      <c r="AR40" s="95"/>
      <c r="AS40" s="102"/>
      <c r="AT40" s="102"/>
      <c r="AU40" s="98"/>
      <c r="AV40" s="98"/>
      <c r="AW40" s="98"/>
      <c r="AX40" s="98"/>
      <c r="AY40" s="98"/>
      <c r="AZ40" s="98"/>
      <c r="BA40" s="98"/>
      <c r="BB40" s="98"/>
      <c r="BC40" s="96"/>
      <c r="BD40" s="98"/>
      <c r="BE40" s="98"/>
      <c r="BF40" s="98"/>
      <c r="BG40" s="98"/>
      <c r="BH40" s="98"/>
      <c r="BI40" s="103"/>
      <c r="BJ40" s="98"/>
      <c r="BK40" s="98" t="s">
        <v>201</v>
      </c>
      <c r="BL40" s="57"/>
      <c r="BM40" s="61"/>
      <c r="BN40" s="61"/>
      <c r="BO40" s="61"/>
      <c r="BP40" s="61"/>
      <c r="BQ40" s="61"/>
      <c r="BR40" s="62"/>
      <c r="BS40" s="61"/>
      <c r="BT40" s="61"/>
      <c r="BU40" s="61"/>
      <c r="BV40" s="61"/>
      <c r="BW40" s="61"/>
      <c r="BX40" s="57"/>
      <c r="BY40" s="61"/>
      <c r="BZ40" s="61"/>
      <c r="CA40" s="61"/>
      <c r="CB40" s="61"/>
      <c r="CC40" s="61"/>
      <c r="CD40" s="61"/>
      <c r="CE40" s="61"/>
      <c r="CF40" s="61"/>
      <c r="CG40" s="61"/>
      <c r="CH40" s="57"/>
      <c r="CI40" s="61"/>
      <c r="CJ40" s="61"/>
      <c r="CK40" s="61"/>
      <c r="CL40" s="61"/>
      <c r="CM40" s="61"/>
      <c r="CN40" s="63"/>
      <c r="CO40" s="57"/>
      <c r="CP40" s="61"/>
      <c r="CQ40" s="61"/>
      <c r="CR40" s="61"/>
      <c r="CS40" s="61"/>
      <c r="CT40" s="61"/>
      <c r="CU40" s="61">
        <v>20</v>
      </c>
      <c r="CV40" s="61"/>
      <c r="CW40" s="61"/>
      <c r="CX40" s="61"/>
      <c r="CY40" s="61"/>
      <c r="CZ40" s="55"/>
      <c r="DA40" s="61"/>
      <c r="DB40" s="61"/>
      <c r="DC40" s="61"/>
      <c r="DD40" s="61"/>
      <c r="DE40" s="61"/>
      <c r="DF40" s="61"/>
      <c r="DG40" s="61"/>
      <c r="DH40" s="61"/>
      <c r="DI40" s="61"/>
      <c r="DJ40" s="61"/>
      <c r="DK40" s="61"/>
      <c r="DL40" s="61"/>
    </row>
    <row r="41" spans="1:116" s="40" customFormat="1" ht="15.75" thickBot="1" x14ac:dyDescent="0.25">
      <c r="A41" s="105"/>
      <c r="B41" s="98" t="s">
        <v>131</v>
      </c>
      <c r="C41" s="98"/>
      <c r="D41" s="95">
        <v>48305466.5</v>
      </c>
      <c r="E41" s="102">
        <v>1240000</v>
      </c>
      <c r="F41" s="95"/>
      <c r="G41" s="95">
        <v>19957011.100000001</v>
      </c>
      <c r="H41" s="102">
        <v>760</v>
      </c>
      <c r="I41" s="95">
        <v>809.7</v>
      </c>
      <c r="J41" s="102">
        <v>2404835.2000000002</v>
      </c>
      <c r="K41" s="102"/>
      <c r="L41" s="102">
        <v>40745.599999999999</v>
      </c>
      <c r="M41" s="102"/>
      <c r="N41" s="102">
        <v>3356776.9</v>
      </c>
      <c r="O41" s="102"/>
      <c r="P41" s="95">
        <v>1497664</v>
      </c>
      <c r="Q41" s="102">
        <v>11165700</v>
      </c>
      <c r="R41" s="102">
        <v>5282799.3</v>
      </c>
      <c r="S41" s="95">
        <v>1240504.3</v>
      </c>
      <c r="T41" s="102">
        <v>90994.3</v>
      </c>
      <c r="U41" s="102"/>
      <c r="V41" s="102">
        <v>4065290.3</v>
      </c>
      <c r="W41" s="95"/>
      <c r="X41" s="102">
        <v>2686475.1</v>
      </c>
      <c r="Y41" s="102">
        <v>712610</v>
      </c>
      <c r="Z41" s="102">
        <v>393725.25</v>
      </c>
      <c r="AA41" s="102">
        <v>118850</v>
      </c>
      <c r="AB41" s="102"/>
      <c r="AC41" s="102">
        <v>2406.6999999999998</v>
      </c>
      <c r="AD41" s="102">
        <v>42860.2</v>
      </c>
      <c r="AE41" s="95">
        <v>1323212.7</v>
      </c>
      <c r="AF41" s="102"/>
      <c r="AG41" s="102">
        <v>170000</v>
      </c>
      <c r="AH41" s="102">
        <v>210138.9</v>
      </c>
      <c r="AI41" s="102">
        <v>215869</v>
      </c>
      <c r="AJ41" s="102"/>
      <c r="AK41" s="102">
        <v>32136.9</v>
      </c>
      <c r="AL41" s="102">
        <v>750.2</v>
      </c>
      <c r="AM41" s="102">
        <v>139428.1</v>
      </c>
      <c r="AN41" s="95">
        <v>58222</v>
      </c>
      <c r="AO41" s="102">
        <v>1371</v>
      </c>
      <c r="AP41" s="102"/>
      <c r="AQ41" s="102">
        <v>27882.6</v>
      </c>
      <c r="AR41" s="95"/>
      <c r="AS41" s="102"/>
      <c r="AT41" s="102">
        <v>80088.100000000006</v>
      </c>
      <c r="AU41" s="98"/>
      <c r="AV41" s="98"/>
      <c r="AW41" s="98"/>
      <c r="AX41" s="98"/>
      <c r="AY41" s="98"/>
      <c r="AZ41" s="98"/>
      <c r="BA41" s="98"/>
      <c r="BB41" s="98">
        <v>250</v>
      </c>
      <c r="BC41" s="96">
        <v>700</v>
      </c>
      <c r="BD41" s="98">
        <v>41629.300000000003</v>
      </c>
      <c r="BE41" s="98">
        <v>2000</v>
      </c>
      <c r="BF41" s="98">
        <v>24150</v>
      </c>
      <c r="BG41" s="98">
        <v>640.4</v>
      </c>
      <c r="BH41" s="98"/>
      <c r="BI41" s="103">
        <v>831.9</v>
      </c>
      <c r="BJ41" s="98">
        <v>3986</v>
      </c>
      <c r="BK41" s="98" t="s">
        <v>202</v>
      </c>
      <c r="BL41" s="57">
        <v>19204.400000000001</v>
      </c>
      <c r="BM41" s="61"/>
      <c r="BN41" s="61">
        <v>12647.8</v>
      </c>
      <c r="BO41" s="61"/>
      <c r="BP41" s="61">
        <v>2988.8</v>
      </c>
      <c r="BQ41" s="61"/>
      <c r="BR41" s="62">
        <v>916.5</v>
      </c>
      <c r="BS41" s="61"/>
      <c r="BT41" s="61"/>
      <c r="BU41" s="61"/>
      <c r="BV41" s="61"/>
      <c r="BW41" s="61">
        <v>110</v>
      </c>
      <c r="BX41" s="57"/>
      <c r="BY41" s="61">
        <v>37669.800000000003</v>
      </c>
      <c r="BZ41" s="61">
        <v>509.3</v>
      </c>
      <c r="CA41" s="61"/>
      <c r="CB41" s="61"/>
      <c r="CC41" s="61"/>
      <c r="CD41" s="61">
        <v>500</v>
      </c>
      <c r="CE41" s="61">
        <v>20</v>
      </c>
      <c r="CF41" s="61"/>
      <c r="CG41" s="61"/>
      <c r="CH41" s="57"/>
      <c r="CI41" s="61"/>
      <c r="CJ41" s="61"/>
      <c r="CK41" s="61">
        <v>18.899999999999999</v>
      </c>
      <c r="CL41" s="61">
        <v>5000</v>
      </c>
      <c r="CM41" s="61">
        <v>655.4</v>
      </c>
      <c r="CN41" s="63">
        <v>158.4</v>
      </c>
      <c r="CO41" s="57"/>
      <c r="CP41" s="61"/>
      <c r="CQ41" s="61">
        <v>2236.4</v>
      </c>
      <c r="CR41" s="61">
        <v>24.6</v>
      </c>
      <c r="CS41" s="61">
        <v>116</v>
      </c>
      <c r="CT41" s="61"/>
      <c r="CU41" s="61"/>
      <c r="CV41" s="61"/>
      <c r="CW41" s="61">
        <v>2035</v>
      </c>
      <c r="CX41" s="61">
        <v>70</v>
      </c>
      <c r="CY41" s="61"/>
      <c r="CZ41" s="55"/>
      <c r="DA41" s="61"/>
      <c r="DB41" s="61"/>
      <c r="DC41" s="61">
        <v>400</v>
      </c>
      <c r="DD41" s="61">
        <v>1210</v>
      </c>
      <c r="DE41" s="61"/>
      <c r="DF41" s="61">
        <v>100</v>
      </c>
      <c r="DG41" s="61">
        <v>48.9</v>
      </c>
      <c r="DH41" s="61"/>
      <c r="DI41" s="61"/>
      <c r="DJ41" s="61"/>
      <c r="DK41" s="61">
        <v>4.7E-2</v>
      </c>
      <c r="DL41" s="61">
        <v>275</v>
      </c>
    </row>
    <row r="42" spans="1:116" s="40" customFormat="1" ht="15.75" thickBot="1" x14ac:dyDescent="0.25">
      <c r="A42" s="105"/>
      <c r="B42" s="98" t="s">
        <v>132</v>
      </c>
      <c r="C42" s="98"/>
      <c r="D42" s="102">
        <v>25425089.800000001</v>
      </c>
      <c r="E42" s="102"/>
      <c r="F42" s="95">
        <v>969237</v>
      </c>
      <c r="G42" s="95">
        <v>58551.199999999997</v>
      </c>
      <c r="H42" s="102"/>
      <c r="I42" s="95">
        <v>192753.1</v>
      </c>
      <c r="J42" s="102">
        <v>467068.8</v>
      </c>
      <c r="K42" s="102">
        <v>8414787.1999999993</v>
      </c>
      <c r="L42" s="102"/>
      <c r="M42" s="102"/>
      <c r="N42" s="102">
        <v>305920.7</v>
      </c>
      <c r="O42" s="102"/>
      <c r="P42" s="95">
        <v>573558</v>
      </c>
      <c r="Q42" s="102"/>
      <c r="R42" s="102"/>
      <c r="S42" s="95">
        <v>339429.3</v>
      </c>
      <c r="T42" s="102">
        <v>4707.8999999999996</v>
      </c>
      <c r="U42" s="102"/>
      <c r="V42" s="102">
        <v>1599012.4</v>
      </c>
      <c r="W42" s="95">
        <v>33994.5</v>
      </c>
      <c r="X42" s="102">
        <v>125719.9</v>
      </c>
      <c r="Y42" s="102">
        <v>205459</v>
      </c>
      <c r="Z42" s="102"/>
      <c r="AA42" s="102">
        <v>1392.2</v>
      </c>
      <c r="AB42" s="102">
        <v>2478900</v>
      </c>
      <c r="AC42" s="102">
        <v>472940.3</v>
      </c>
      <c r="AD42" s="102"/>
      <c r="AE42" s="95">
        <v>173019.8</v>
      </c>
      <c r="AF42" s="102"/>
      <c r="AG42" s="102"/>
      <c r="AH42" s="102"/>
      <c r="AI42" s="102"/>
      <c r="AJ42" s="102"/>
      <c r="AK42" s="102"/>
      <c r="AL42" s="102">
        <v>58215</v>
      </c>
      <c r="AM42" s="102"/>
      <c r="AN42" s="95">
        <v>20023.7</v>
      </c>
      <c r="AO42" s="102"/>
      <c r="AP42" s="102"/>
      <c r="AQ42" s="102"/>
      <c r="AR42" s="95"/>
      <c r="AS42" s="102"/>
      <c r="AT42" s="102"/>
      <c r="AU42" s="98"/>
      <c r="AV42" s="98"/>
      <c r="AW42" s="98">
        <v>36285.1</v>
      </c>
      <c r="AX42" s="98"/>
      <c r="AY42" s="98"/>
      <c r="AZ42" s="98">
        <v>149.5</v>
      </c>
      <c r="BA42" s="98"/>
      <c r="BB42" s="98">
        <v>21516</v>
      </c>
      <c r="BC42" s="96"/>
      <c r="BD42" s="98"/>
      <c r="BE42" s="98"/>
      <c r="BF42" s="98"/>
      <c r="BG42" s="98"/>
      <c r="BH42" s="98"/>
      <c r="BI42" s="103"/>
      <c r="BJ42" s="98">
        <v>3709</v>
      </c>
      <c r="BK42" s="98" t="s">
        <v>203</v>
      </c>
      <c r="BL42" s="57"/>
      <c r="BM42" s="61"/>
      <c r="BN42" s="61"/>
      <c r="BO42" s="61"/>
      <c r="BP42" s="61"/>
      <c r="BQ42" s="61">
        <v>16443</v>
      </c>
      <c r="BR42" s="62"/>
      <c r="BS42" s="61"/>
      <c r="BT42" s="61"/>
      <c r="BU42" s="61"/>
      <c r="BV42" s="61"/>
      <c r="BW42" s="61"/>
      <c r="BX42" s="57"/>
      <c r="BY42" s="61"/>
      <c r="BZ42" s="61"/>
      <c r="CA42" s="61"/>
      <c r="CB42" s="61"/>
      <c r="CC42" s="61"/>
      <c r="CD42" s="61"/>
      <c r="CE42" s="61"/>
      <c r="CF42" s="61"/>
      <c r="CG42" s="61"/>
      <c r="CH42" s="57"/>
      <c r="CI42" s="61"/>
      <c r="CJ42" s="61"/>
      <c r="CK42" s="61"/>
      <c r="CL42" s="61"/>
      <c r="CM42" s="61"/>
      <c r="CN42" s="63"/>
      <c r="CO42" s="57"/>
      <c r="CP42" s="61"/>
      <c r="CQ42" s="61"/>
      <c r="CR42" s="61"/>
      <c r="CS42" s="61"/>
      <c r="CT42" s="61"/>
      <c r="CU42" s="61"/>
      <c r="CV42" s="61"/>
      <c r="CW42" s="61"/>
      <c r="CX42" s="61"/>
      <c r="CY42" s="61"/>
      <c r="CZ42" s="55"/>
      <c r="DA42" s="61"/>
      <c r="DB42" s="61"/>
      <c r="DC42" s="61"/>
      <c r="DD42" s="61"/>
      <c r="DE42" s="61"/>
      <c r="DF42" s="61"/>
      <c r="DG42" s="61"/>
      <c r="DH42" s="61"/>
      <c r="DI42" s="61"/>
      <c r="DJ42" s="61"/>
      <c r="DK42" s="61"/>
      <c r="DL42" s="61"/>
    </row>
    <row r="43" spans="1:116" s="40" customFormat="1" ht="15.75" thickBot="1" x14ac:dyDescent="0.25">
      <c r="A43" s="105"/>
      <c r="B43" s="98" t="s">
        <v>133</v>
      </c>
      <c r="C43" s="98"/>
      <c r="D43" s="102">
        <v>381286854.30000001</v>
      </c>
      <c r="E43" s="102">
        <v>109205520</v>
      </c>
      <c r="F43" s="95"/>
      <c r="G43" s="95">
        <v>2570962.9</v>
      </c>
      <c r="H43" s="102"/>
      <c r="I43" s="95"/>
      <c r="J43" s="102"/>
      <c r="K43" s="102"/>
      <c r="L43" s="102"/>
      <c r="M43" s="102"/>
      <c r="N43" s="102"/>
      <c r="O43" s="102"/>
      <c r="P43" s="95">
        <v>1614911</v>
      </c>
      <c r="Q43" s="102"/>
      <c r="R43" s="102"/>
      <c r="S43" s="95"/>
      <c r="T43" s="102"/>
      <c r="U43" s="102"/>
      <c r="V43" s="102"/>
      <c r="W43" s="95">
        <v>390706.2</v>
      </c>
      <c r="X43" s="102"/>
      <c r="Y43" s="102">
        <v>2989429</v>
      </c>
      <c r="Z43" s="102"/>
      <c r="AA43" s="102"/>
      <c r="AB43" s="102"/>
      <c r="AC43" s="102">
        <v>2344993.5</v>
      </c>
      <c r="AD43" s="102"/>
      <c r="AE43" s="95"/>
      <c r="AF43" s="102"/>
      <c r="AG43" s="102"/>
      <c r="AH43" s="102">
        <v>109420.3</v>
      </c>
      <c r="AI43" s="102"/>
      <c r="AJ43" s="102">
        <v>491507.75</v>
      </c>
      <c r="AK43" s="102"/>
      <c r="AL43" s="102">
        <v>236518.3</v>
      </c>
      <c r="AM43" s="102"/>
      <c r="AN43" s="95"/>
      <c r="AO43" s="102">
        <v>315492.5</v>
      </c>
      <c r="AP43" s="102">
        <v>70479.7</v>
      </c>
      <c r="AQ43" s="102">
        <v>304909.8</v>
      </c>
      <c r="AR43" s="95">
        <v>165200</v>
      </c>
      <c r="AS43" s="102">
        <v>429845.06</v>
      </c>
      <c r="AT43" s="102">
        <v>196166.5</v>
      </c>
      <c r="AU43" s="98">
        <v>108.4</v>
      </c>
      <c r="AV43" s="98">
        <v>115140.92</v>
      </c>
      <c r="AW43" s="98"/>
      <c r="AX43" s="98"/>
      <c r="AY43" s="98"/>
      <c r="AZ43" s="98"/>
      <c r="BA43" s="98"/>
      <c r="BB43" s="98"/>
      <c r="BC43" s="96">
        <v>60000</v>
      </c>
      <c r="BD43" s="98"/>
      <c r="BE43" s="98">
        <v>17000</v>
      </c>
      <c r="BF43" s="98"/>
      <c r="BG43" s="98">
        <v>2100</v>
      </c>
      <c r="BH43" s="98">
        <v>20000</v>
      </c>
      <c r="BI43" s="103">
        <v>95209</v>
      </c>
      <c r="BJ43" s="98">
        <v>91725</v>
      </c>
      <c r="BK43" s="98" t="s">
        <v>204</v>
      </c>
      <c r="BL43" s="57">
        <v>4025.3</v>
      </c>
      <c r="BM43" s="61"/>
      <c r="BN43" s="61">
        <v>72222</v>
      </c>
      <c r="BO43" s="61"/>
      <c r="BP43" s="61"/>
      <c r="BQ43" s="61">
        <v>13035.61</v>
      </c>
      <c r="BR43" s="62">
        <v>90362.5</v>
      </c>
      <c r="BS43" s="61"/>
      <c r="BT43" s="61">
        <v>77012.5</v>
      </c>
      <c r="BU43" s="61">
        <v>40652</v>
      </c>
      <c r="BV43" s="61"/>
      <c r="BW43" s="61">
        <v>57078.2</v>
      </c>
      <c r="BX43" s="57"/>
      <c r="BY43" s="61"/>
      <c r="BZ43" s="61">
        <v>20495.7</v>
      </c>
      <c r="CA43" s="61">
        <v>31870.9</v>
      </c>
      <c r="CB43" s="61">
        <v>28300</v>
      </c>
      <c r="CC43" s="61">
        <v>25479.5</v>
      </c>
      <c r="CD43" s="61"/>
      <c r="CE43" s="61"/>
      <c r="CF43" s="61">
        <v>18500</v>
      </c>
      <c r="CG43" s="61">
        <v>36247.980000000003</v>
      </c>
      <c r="CH43" s="57"/>
      <c r="CI43" s="61"/>
      <c r="CJ43" s="61"/>
      <c r="CK43" s="61"/>
      <c r="CL43" s="61"/>
      <c r="CM43" s="61">
        <v>420</v>
      </c>
      <c r="CN43" s="63">
        <v>9673.9</v>
      </c>
      <c r="CO43" s="57"/>
      <c r="CP43" s="61"/>
      <c r="CQ43" s="61"/>
      <c r="CR43" s="61">
        <v>370</v>
      </c>
      <c r="CS43" s="61">
        <v>12045.9</v>
      </c>
      <c r="CT43" s="61"/>
      <c r="CU43" s="61"/>
      <c r="CV43" s="61"/>
      <c r="CW43" s="61"/>
      <c r="CX43" s="61"/>
      <c r="CY43" s="61"/>
      <c r="CZ43" s="55"/>
      <c r="DA43" s="61"/>
      <c r="DB43" s="61"/>
      <c r="DC43" s="61"/>
      <c r="DD43" s="61"/>
      <c r="DE43" s="61"/>
      <c r="DF43" s="61"/>
      <c r="DG43" s="61"/>
      <c r="DH43" s="61"/>
      <c r="DI43" s="61">
        <v>18.03</v>
      </c>
      <c r="DJ43" s="61"/>
      <c r="DK43" s="61">
        <v>2.278</v>
      </c>
      <c r="DL43" s="61"/>
    </row>
    <row r="44" spans="1:116" s="40" customFormat="1" ht="15.75" thickBot="1" x14ac:dyDescent="0.25">
      <c r="A44" s="105"/>
      <c r="B44" s="98" t="s">
        <v>134</v>
      </c>
      <c r="C44" s="98"/>
      <c r="D44" s="95">
        <v>1233299.2</v>
      </c>
      <c r="E44" s="102"/>
      <c r="F44" s="95">
        <v>67894</v>
      </c>
      <c r="G44" s="95">
        <v>197428.3</v>
      </c>
      <c r="H44" s="102"/>
      <c r="I44" s="95">
        <v>5170.3</v>
      </c>
      <c r="J44" s="102">
        <v>17157.099999999999</v>
      </c>
      <c r="K44" s="102"/>
      <c r="L44" s="102"/>
      <c r="M44" s="102"/>
      <c r="N44" s="102">
        <v>163533.26999999999</v>
      </c>
      <c r="O44" s="102"/>
      <c r="P44" s="95">
        <v>35200</v>
      </c>
      <c r="Q44" s="102"/>
      <c r="R44" s="102">
        <v>1280</v>
      </c>
      <c r="S44" s="95">
        <v>25208.799999999999</v>
      </c>
      <c r="T44" s="102"/>
      <c r="U44" s="102">
        <v>39292.5</v>
      </c>
      <c r="V44" s="102"/>
      <c r="W44" s="95"/>
      <c r="X44" s="102">
        <v>20711.599999999999</v>
      </c>
      <c r="Y44" s="102">
        <v>21981</v>
      </c>
      <c r="Z44" s="102"/>
      <c r="AA44" s="102"/>
      <c r="AB44" s="102">
        <v>450</v>
      </c>
      <c r="AC44" s="102"/>
      <c r="AD44" s="102">
        <v>57282.8</v>
      </c>
      <c r="AE44" s="95">
        <v>4978.3</v>
      </c>
      <c r="AF44" s="102"/>
      <c r="AG44" s="102"/>
      <c r="AH44" s="102"/>
      <c r="AI44" s="102"/>
      <c r="AJ44" s="102"/>
      <c r="AK44" s="102">
        <v>8000</v>
      </c>
      <c r="AL44" s="102">
        <v>640.79999999999995</v>
      </c>
      <c r="AM44" s="102">
        <v>2211</v>
      </c>
      <c r="AN44" s="95">
        <v>8960</v>
      </c>
      <c r="AO44" s="102"/>
      <c r="AP44" s="102"/>
      <c r="AQ44" s="102">
        <v>812.4</v>
      </c>
      <c r="AR44" s="95">
        <v>2613.8000000000002</v>
      </c>
      <c r="AS44" s="102"/>
      <c r="AT44" s="102">
        <v>812.4</v>
      </c>
      <c r="AU44" s="98"/>
      <c r="AV44" s="98"/>
      <c r="AW44" s="98">
        <v>6565.2</v>
      </c>
      <c r="AX44" s="98"/>
      <c r="AY44" s="98"/>
      <c r="AZ44" s="98"/>
      <c r="BA44" s="98"/>
      <c r="BB44" s="98">
        <v>70</v>
      </c>
      <c r="BC44" s="96">
        <v>1638.6</v>
      </c>
      <c r="BD44" s="98">
        <v>2462.3000000000002</v>
      </c>
      <c r="BE44" s="98">
        <v>500</v>
      </c>
      <c r="BF44" s="98"/>
      <c r="BG44" s="98"/>
      <c r="BH44" s="98"/>
      <c r="BI44" s="103">
        <v>2734.8</v>
      </c>
      <c r="BJ44" s="98">
        <v>2225.9</v>
      </c>
      <c r="BK44" s="98" t="s">
        <v>205</v>
      </c>
      <c r="BL44" s="57">
        <v>296</v>
      </c>
      <c r="BM44" s="61"/>
      <c r="BN44" s="61"/>
      <c r="BO44" s="61"/>
      <c r="BP44" s="61"/>
      <c r="BQ44" s="61"/>
      <c r="BR44" s="62"/>
      <c r="BS44" s="61"/>
      <c r="BT44" s="61"/>
      <c r="BU44" s="61"/>
      <c r="BV44" s="61">
        <v>524</v>
      </c>
      <c r="BW44" s="61"/>
      <c r="BX44" s="57"/>
      <c r="BY44" s="61">
        <v>770.9</v>
      </c>
      <c r="BZ44" s="61"/>
      <c r="CA44" s="61">
        <v>417.8</v>
      </c>
      <c r="CB44" s="61">
        <v>9136</v>
      </c>
      <c r="CC44" s="61">
        <v>372.7</v>
      </c>
      <c r="CD44" s="61"/>
      <c r="CE44" s="61"/>
      <c r="CF44" s="61">
        <v>300</v>
      </c>
      <c r="CG44" s="61"/>
      <c r="CH44" s="57"/>
      <c r="CI44" s="61"/>
      <c r="CJ44" s="61"/>
      <c r="CK44" s="61"/>
      <c r="CL44" s="61">
        <v>1000</v>
      </c>
      <c r="CM44" s="61"/>
      <c r="CN44" s="63"/>
      <c r="CO44" s="57"/>
      <c r="CP44" s="61"/>
      <c r="CQ44" s="61"/>
      <c r="CR44" s="61"/>
      <c r="CS44" s="61">
        <v>13.5</v>
      </c>
      <c r="CT44" s="61"/>
      <c r="CU44" s="61"/>
      <c r="CV44" s="61">
        <v>51.5</v>
      </c>
      <c r="CW44" s="61"/>
      <c r="CX44" s="61"/>
      <c r="CY44" s="61"/>
      <c r="CZ44" s="55"/>
      <c r="DA44" s="61"/>
      <c r="DB44" s="61"/>
      <c r="DC44" s="61"/>
      <c r="DD44" s="61"/>
      <c r="DE44" s="61"/>
      <c r="DF44" s="61"/>
      <c r="DG44" s="61"/>
      <c r="DH44" s="61"/>
      <c r="DI44" s="61"/>
      <c r="DJ44" s="61"/>
      <c r="DK44" s="61"/>
      <c r="DL44" s="61"/>
    </row>
    <row r="45" spans="1:116" s="40" customFormat="1" ht="15.75" thickBot="1" x14ac:dyDescent="0.25">
      <c r="A45" s="105"/>
      <c r="B45" s="98" t="s">
        <v>135</v>
      </c>
      <c r="C45" s="98"/>
      <c r="D45" s="95"/>
      <c r="E45" s="102"/>
      <c r="F45" s="95"/>
      <c r="G45" s="95"/>
      <c r="H45" s="102"/>
      <c r="I45" s="95">
        <v>534575.19999999995</v>
      </c>
      <c r="J45" s="102"/>
      <c r="K45" s="102"/>
      <c r="L45" s="102"/>
      <c r="M45" s="102"/>
      <c r="N45" s="102"/>
      <c r="O45" s="102"/>
      <c r="P45" s="95"/>
      <c r="Q45" s="102"/>
      <c r="R45" s="102"/>
      <c r="S45" s="95">
        <v>180.9</v>
      </c>
      <c r="T45" s="102"/>
      <c r="U45" s="102"/>
      <c r="V45" s="102"/>
      <c r="W45" s="95"/>
      <c r="X45" s="102"/>
      <c r="Y45" s="102"/>
      <c r="Z45" s="102"/>
      <c r="AA45" s="102"/>
      <c r="AB45" s="102"/>
      <c r="AC45" s="102"/>
      <c r="AD45" s="102"/>
      <c r="AE45" s="95"/>
      <c r="AF45" s="102"/>
      <c r="AG45" s="102"/>
      <c r="AH45" s="102">
        <v>7934.2</v>
      </c>
      <c r="AI45" s="102"/>
      <c r="AJ45" s="102"/>
      <c r="AK45" s="102"/>
      <c r="AL45" s="102"/>
      <c r="AM45" s="102"/>
      <c r="AN45" s="95"/>
      <c r="AO45" s="102"/>
      <c r="AP45" s="102"/>
      <c r="AQ45" s="102"/>
      <c r="AR45" s="95">
        <v>2593</v>
      </c>
      <c r="AS45" s="102"/>
      <c r="AT45" s="102"/>
      <c r="AU45" s="98"/>
      <c r="AV45" s="98"/>
      <c r="AW45" s="98"/>
      <c r="AX45" s="98"/>
      <c r="AY45" s="98"/>
      <c r="AZ45" s="98"/>
      <c r="BA45" s="98"/>
      <c r="BB45" s="98"/>
      <c r="BC45" s="96"/>
      <c r="BD45" s="98"/>
      <c r="BE45" s="98"/>
      <c r="BF45" s="98"/>
      <c r="BG45" s="98">
        <v>429</v>
      </c>
      <c r="BH45" s="98"/>
      <c r="BI45" s="103"/>
      <c r="BJ45" s="98"/>
      <c r="BK45" s="98" t="s">
        <v>193</v>
      </c>
      <c r="BL45" s="57"/>
      <c r="BM45" s="61"/>
      <c r="BN45" s="61"/>
      <c r="BO45" s="61"/>
      <c r="BP45" s="61"/>
      <c r="BQ45" s="61"/>
      <c r="BR45" s="62"/>
      <c r="BS45" s="61"/>
      <c r="BT45" s="61"/>
      <c r="BU45" s="61"/>
      <c r="BV45" s="61"/>
      <c r="BW45" s="61"/>
      <c r="BX45" s="57"/>
      <c r="BY45" s="61"/>
      <c r="BZ45" s="61"/>
      <c r="CA45" s="61"/>
      <c r="CB45" s="61"/>
      <c r="CC45" s="61"/>
      <c r="CD45" s="61"/>
      <c r="CE45" s="61"/>
      <c r="CF45" s="61"/>
      <c r="CG45" s="61"/>
      <c r="CH45" s="57"/>
      <c r="CI45" s="61"/>
      <c r="CJ45" s="61"/>
      <c r="CK45" s="61"/>
      <c r="CL45" s="61"/>
      <c r="CM45" s="61"/>
      <c r="CN45" s="63"/>
      <c r="CO45" s="57"/>
      <c r="CP45" s="61"/>
      <c r="CQ45" s="61"/>
      <c r="CR45" s="61"/>
      <c r="CS45" s="61"/>
      <c r="CT45" s="61"/>
      <c r="CU45" s="61"/>
      <c r="CV45" s="61"/>
      <c r="CW45" s="61"/>
      <c r="CX45" s="61"/>
      <c r="CY45" s="61"/>
      <c r="CZ45" s="55"/>
      <c r="DA45" s="61"/>
      <c r="DB45" s="61"/>
      <c r="DC45" s="61"/>
      <c r="DD45" s="61"/>
      <c r="DE45" s="61"/>
      <c r="DF45" s="61"/>
      <c r="DG45" s="61"/>
      <c r="DH45" s="61"/>
      <c r="DI45" s="61"/>
      <c r="DJ45" s="61"/>
      <c r="DK45" s="61"/>
      <c r="DL45" s="61"/>
    </row>
    <row r="46" spans="1:116" s="40" customFormat="1" ht="15.75" thickBot="1" x14ac:dyDescent="0.25">
      <c r="A46" s="105"/>
      <c r="B46" s="98" t="s">
        <v>136</v>
      </c>
      <c r="C46" s="98"/>
      <c r="D46" s="95"/>
      <c r="E46" s="102"/>
      <c r="F46" s="95"/>
      <c r="G46" s="95"/>
      <c r="H46" s="102"/>
      <c r="I46" s="95">
        <v>171989.9</v>
      </c>
      <c r="J46" s="102"/>
      <c r="K46" s="102"/>
      <c r="L46" s="102"/>
      <c r="M46" s="102"/>
      <c r="N46" s="102"/>
      <c r="O46" s="102"/>
      <c r="P46" s="95"/>
      <c r="Q46" s="102"/>
      <c r="R46" s="102"/>
      <c r="S46" s="95">
        <v>22.3</v>
      </c>
      <c r="T46" s="102"/>
      <c r="U46" s="102"/>
      <c r="V46" s="102"/>
      <c r="W46" s="95">
        <v>5247.5</v>
      </c>
      <c r="X46" s="102"/>
      <c r="Y46" s="102"/>
      <c r="Z46" s="102"/>
      <c r="AA46" s="102"/>
      <c r="AB46" s="102"/>
      <c r="AC46" s="102"/>
      <c r="AD46" s="102"/>
      <c r="AE46" s="95"/>
      <c r="AF46" s="102"/>
      <c r="AG46" s="102"/>
      <c r="AH46" s="102"/>
      <c r="AI46" s="102"/>
      <c r="AJ46" s="102"/>
      <c r="AK46" s="102"/>
      <c r="AL46" s="102"/>
      <c r="AM46" s="102"/>
      <c r="AN46" s="95"/>
      <c r="AO46" s="102"/>
      <c r="AP46" s="102"/>
      <c r="AQ46" s="102"/>
      <c r="AR46" s="95"/>
      <c r="AS46" s="102"/>
      <c r="AT46" s="102"/>
      <c r="AU46" s="98"/>
      <c r="AV46" s="98"/>
      <c r="AW46" s="98"/>
      <c r="AX46" s="98"/>
      <c r="AY46" s="98"/>
      <c r="AZ46" s="98"/>
      <c r="BA46" s="98"/>
      <c r="BB46" s="98"/>
      <c r="BC46" s="96"/>
      <c r="BD46" s="98"/>
      <c r="BE46" s="98"/>
      <c r="BF46" s="98"/>
      <c r="BG46" s="98"/>
      <c r="BH46" s="98"/>
      <c r="BI46" s="103"/>
      <c r="BJ46" s="98"/>
      <c r="BK46" s="98" t="s">
        <v>206</v>
      </c>
      <c r="BL46" s="57"/>
      <c r="BM46" s="61"/>
      <c r="BN46" s="61"/>
      <c r="BO46" s="61"/>
      <c r="BP46" s="61"/>
      <c r="BQ46" s="61"/>
      <c r="BR46" s="62"/>
      <c r="BS46" s="61"/>
      <c r="BT46" s="61"/>
      <c r="BU46" s="61"/>
      <c r="BV46" s="61"/>
      <c r="BW46" s="61"/>
      <c r="BX46" s="57"/>
      <c r="BY46" s="61"/>
      <c r="BZ46" s="61"/>
      <c r="CA46" s="61"/>
      <c r="CB46" s="61"/>
      <c r="CC46" s="61"/>
      <c r="CD46" s="61"/>
      <c r="CE46" s="61"/>
      <c r="CF46" s="61"/>
      <c r="CG46" s="61"/>
      <c r="CH46" s="57"/>
      <c r="CI46" s="61"/>
      <c r="CJ46" s="61"/>
      <c r="CK46" s="61"/>
      <c r="CL46" s="61"/>
      <c r="CM46" s="61"/>
      <c r="CN46" s="63"/>
      <c r="CO46" s="57"/>
      <c r="CP46" s="61"/>
      <c r="CQ46" s="61"/>
      <c r="CR46" s="61">
        <v>40</v>
      </c>
      <c r="CS46" s="61"/>
      <c r="CT46" s="61"/>
      <c r="CU46" s="61"/>
      <c r="CV46" s="61"/>
      <c r="CW46" s="61"/>
      <c r="CX46" s="61"/>
      <c r="CY46" s="61"/>
      <c r="CZ46" s="55"/>
      <c r="DA46" s="61"/>
      <c r="DB46" s="61"/>
      <c r="DC46" s="61"/>
      <c r="DD46" s="61"/>
      <c r="DE46" s="61"/>
      <c r="DF46" s="61"/>
      <c r="DG46" s="61"/>
      <c r="DH46" s="61"/>
      <c r="DI46" s="61"/>
      <c r="DJ46" s="61"/>
      <c r="DK46" s="61"/>
      <c r="DL46" s="61"/>
    </row>
    <row r="47" spans="1:116" s="40" customFormat="1" ht="15.75" thickBot="1" x14ac:dyDescent="0.25">
      <c r="A47" s="105"/>
      <c r="B47" s="98" t="s">
        <v>137</v>
      </c>
      <c r="C47" s="98"/>
      <c r="D47" s="95">
        <v>25279.7</v>
      </c>
      <c r="E47" s="102">
        <v>848800</v>
      </c>
      <c r="F47" s="95">
        <v>13208</v>
      </c>
      <c r="G47" s="95">
        <v>6524.8</v>
      </c>
      <c r="H47" s="102">
        <v>1121.9000000000001</v>
      </c>
      <c r="I47" s="95">
        <v>2163</v>
      </c>
      <c r="J47" s="102">
        <v>8408.6</v>
      </c>
      <c r="K47" s="102">
        <v>1365.2</v>
      </c>
      <c r="L47" s="102">
        <v>1226</v>
      </c>
      <c r="M47" s="102">
        <v>188280</v>
      </c>
      <c r="N47" s="102">
        <v>3320.36</v>
      </c>
      <c r="O47" s="102">
        <v>50.43</v>
      </c>
      <c r="P47" s="95">
        <v>8550</v>
      </c>
      <c r="Q47" s="102"/>
      <c r="R47" s="102">
        <v>300</v>
      </c>
      <c r="S47" s="95">
        <v>2292.6</v>
      </c>
      <c r="T47" s="102"/>
      <c r="U47" s="102">
        <v>5707.8</v>
      </c>
      <c r="V47" s="102">
        <v>12943.2</v>
      </c>
      <c r="W47" s="95">
        <v>9716.9</v>
      </c>
      <c r="X47" s="102">
        <v>541.29999999999995</v>
      </c>
      <c r="Y47" s="102">
        <v>2298</v>
      </c>
      <c r="Z47" s="102">
        <v>2028.8</v>
      </c>
      <c r="AA47" s="102">
        <v>565.9</v>
      </c>
      <c r="AB47" s="102">
        <v>40</v>
      </c>
      <c r="AC47" s="102">
        <v>21530.7</v>
      </c>
      <c r="AD47" s="102">
        <v>942.9</v>
      </c>
      <c r="AE47" s="95">
        <v>387.1</v>
      </c>
      <c r="AF47" s="102"/>
      <c r="AG47" s="102"/>
      <c r="AH47" s="102"/>
      <c r="AI47" s="102">
        <v>4281</v>
      </c>
      <c r="AJ47" s="102"/>
      <c r="AK47" s="102">
        <v>1440</v>
      </c>
      <c r="AL47" s="102">
        <v>784.6</v>
      </c>
      <c r="AM47" s="102">
        <v>1102.4000000000001</v>
      </c>
      <c r="AN47" s="95">
        <v>382.4</v>
      </c>
      <c r="AO47" s="102">
        <v>502.6</v>
      </c>
      <c r="AP47" s="102">
        <v>55</v>
      </c>
      <c r="AQ47" s="102">
        <v>317.89999999999998</v>
      </c>
      <c r="AR47" s="95"/>
      <c r="AS47" s="102">
        <v>64</v>
      </c>
      <c r="AT47" s="102">
        <v>474.8</v>
      </c>
      <c r="AU47" s="98"/>
      <c r="AV47" s="98">
        <v>106.6</v>
      </c>
      <c r="AW47" s="98">
        <v>260.8</v>
      </c>
      <c r="AX47" s="98">
        <v>135.4</v>
      </c>
      <c r="AY47" s="98"/>
      <c r="AZ47" s="98">
        <v>152.80000000000001</v>
      </c>
      <c r="BA47" s="98">
        <v>325.8</v>
      </c>
      <c r="BB47" s="98">
        <v>622.70000000000005</v>
      </c>
      <c r="BC47" s="96">
        <v>1922.3</v>
      </c>
      <c r="BD47" s="98">
        <v>2971.2</v>
      </c>
      <c r="BE47" s="98">
        <v>496.5</v>
      </c>
      <c r="BF47" s="98"/>
      <c r="BG47" s="98"/>
      <c r="BH47" s="98">
        <v>25</v>
      </c>
      <c r="BI47" s="103">
        <v>799</v>
      </c>
      <c r="BJ47" s="98">
        <v>1.9</v>
      </c>
      <c r="BK47" s="98" t="s">
        <v>207</v>
      </c>
      <c r="BL47" s="57">
        <v>1120.7</v>
      </c>
      <c r="BM47" s="61"/>
      <c r="BN47" s="61">
        <v>600</v>
      </c>
      <c r="BO47" s="61"/>
      <c r="BP47" s="61"/>
      <c r="BQ47" s="61">
        <v>242</v>
      </c>
      <c r="BR47" s="62">
        <v>470.6</v>
      </c>
      <c r="BS47" s="61"/>
      <c r="BT47" s="61">
        <v>958.4</v>
      </c>
      <c r="BU47" s="61">
        <v>238.5</v>
      </c>
      <c r="BV47" s="61"/>
      <c r="BW47" s="61">
        <v>508</v>
      </c>
      <c r="BX47" s="57"/>
      <c r="BY47" s="61">
        <v>203.2</v>
      </c>
      <c r="BZ47" s="61"/>
      <c r="CA47" s="61">
        <v>952.6</v>
      </c>
      <c r="CB47" s="61">
        <v>200</v>
      </c>
      <c r="CC47" s="61">
        <v>491</v>
      </c>
      <c r="CD47" s="61"/>
      <c r="CE47" s="61">
        <v>527</v>
      </c>
      <c r="CF47" s="61">
        <v>240</v>
      </c>
      <c r="CG47" s="61">
        <v>221.1</v>
      </c>
      <c r="CH47" s="57">
        <v>669.5</v>
      </c>
      <c r="CI47" s="61">
        <v>640.20000000000005</v>
      </c>
      <c r="CJ47" s="61">
        <v>103.4</v>
      </c>
      <c r="CK47" s="61">
        <v>171.3</v>
      </c>
      <c r="CL47" s="61">
        <v>89.7</v>
      </c>
      <c r="CM47" s="61"/>
      <c r="CN47" s="63">
        <v>438.5</v>
      </c>
      <c r="CO47" s="57">
        <v>621.6</v>
      </c>
      <c r="CP47" s="61">
        <v>189</v>
      </c>
      <c r="CQ47" s="61"/>
      <c r="CR47" s="61"/>
      <c r="CS47" s="61"/>
      <c r="CT47" s="61"/>
      <c r="CU47" s="61"/>
      <c r="CV47" s="61">
        <v>99</v>
      </c>
      <c r="CW47" s="61"/>
      <c r="CX47" s="61"/>
      <c r="CY47" s="61"/>
      <c r="CZ47" s="55"/>
      <c r="DA47" s="61"/>
      <c r="DB47" s="61">
        <v>127.4</v>
      </c>
      <c r="DC47" s="61">
        <v>103</v>
      </c>
      <c r="DD47" s="61"/>
      <c r="DE47" s="61"/>
      <c r="DF47" s="61"/>
      <c r="DG47" s="61">
        <v>151</v>
      </c>
      <c r="DH47" s="61"/>
      <c r="DI47" s="61">
        <v>0.43</v>
      </c>
      <c r="DJ47" s="61">
        <v>2.1</v>
      </c>
      <c r="DK47" s="61"/>
      <c r="DL47" s="61"/>
    </row>
    <row r="48" spans="1:116" s="40" customFormat="1" ht="15.75" thickBot="1" x14ac:dyDescent="0.25">
      <c r="A48" s="105"/>
      <c r="B48" s="98" t="s">
        <v>138</v>
      </c>
      <c r="C48" s="98"/>
      <c r="D48" s="102">
        <v>418730</v>
      </c>
      <c r="E48" s="102"/>
      <c r="F48" s="95">
        <v>793579</v>
      </c>
      <c r="G48" s="95"/>
      <c r="H48" s="102"/>
      <c r="I48" s="95">
        <v>30087.3</v>
      </c>
      <c r="J48" s="102"/>
      <c r="K48" s="102"/>
      <c r="L48" s="102">
        <v>72288.800000000003</v>
      </c>
      <c r="M48" s="102"/>
      <c r="N48" s="102">
        <v>4190260.48</v>
      </c>
      <c r="O48" s="102"/>
      <c r="P48" s="95">
        <v>34</v>
      </c>
      <c r="Q48" s="102"/>
      <c r="R48" s="102"/>
      <c r="S48" s="95">
        <v>507179.4</v>
      </c>
      <c r="T48" s="102"/>
      <c r="U48" s="102"/>
      <c r="V48" s="102"/>
      <c r="W48" s="95"/>
      <c r="X48" s="102"/>
      <c r="Y48" s="102"/>
      <c r="Z48" s="102"/>
      <c r="AA48" s="102"/>
      <c r="AB48" s="102"/>
      <c r="AC48" s="102"/>
      <c r="AD48" s="102"/>
      <c r="AE48" s="95"/>
      <c r="AF48" s="102"/>
      <c r="AG48" s="102"/>
      <c r="AH48" s="102"/>
      <c r="AI48" s="102"/>
      <c r="AJ48" s="102"/>
      <c r="AK48" s="102"/>
      <c r="AL48" s="102"/>
      <c r="AM48" s="102"/>
      <c r="AN48" s="95"/>
      <c r="AO48" s="102"/>
      <c r="AP48" s="102"/>
      <c r="AQ48" s="102"/>
      <c r="AR48" s="95"/>
      <c r="AS48" s="102"/>
      <c r="AT48" s="102"/>
      <c r="AU48" s="98"/>
      <c r="AV48" s="98"/>
      <c r="AW48" s="98"/>
      <c r="AX48" s="98"/>
      <c r="AY48" s="98"/>
      <c r="AZ48" s="98">
        <v>1500</v>
      </c>
      <c r="BA48" s="98"/>
      <c r="BB48" s="98"/>
      <c r="BC48" s="96">
        <v>10</v>
      </c>
      <c r="BD48" s="98"/>
      <c r="BE48" s="98"/>
      <c r="BF48" s="98"/>
      <c r="BG48" s="102">
        <v>5630.3</v>
      </c>
      <c r="BH48" s="98"/>
      <c r="BI48" s="103"/>
      <c r="BJ48" s="98"/>
      <c r="BK48" s="98" t="s">
        <v>208</v>
      </c>
      <c r="BL48" s="57">
        <v>6</v>
      </c>
      <c r="BM48" s="62"/>
      <c r="BN48" s="62"/>
      <c r="BO48" s="62"/>
      <c r="BP48" s="62"/>
      <c r="BQ48" s="62"/>
      <c r="BR48" s="62"/>
      <c r="BS48" s="62"/>
      <c r="BT48" s="62"/>
      <c r="BU48" s="62"/>
      <c r="BV48" s="62"/>
      <c r="BW48" s="62">
        <v>4</v>
      </c>
      <c r="BX48" s="57"/>
      <c r="BY48" s="62">
        <v>4</v>
      </c>
      <c r="BZ48" s="62"/>
      <c r="CA48" s="62"/>
      <c r="CB48" s="62"/>
      <c r="CC48" s="62"/>
      <c r="CD48" s="62"/>
      <c r="CE48" s="62"/>
      <c r="CF48" s="62"/>
      <c r="CG48" s="62"/>
      <c r="CH48" s="57"/>
      <c r="CI48" s="62"/>
      <c r="CJ48" s="62"/>
      <c r="CK48" s="62">
        <v>2179.6999999999998</v>
      </c>
      <c r="CL48" s="62"/>
      <c r="CM48" s="62">
        <v>110</v>
      </c>
      <c r="CN48" s="63"/>
      <c r="CO48" s="57">
        <v>2883</v>
      </c>
      <c r="CP48" s="62"/>
      <c r="CQ48" s="62"/>
      <c r="CR48" s="62"/>
      <c r="CS48" s="62"/>
      <c r="CT48" s="62"/>
      <c r="CU48" s="62"/>
      <c r="CV48" s="62">
        <v>1667.4</v>
      </c>
      <c r="CW48" s="62"/>
      <c r="CX48" s="62"/>
      <c r="CY48" s="62"/>
      <c r="CZ48" s="57"/>
      <c r="DA48" s="62"/>
      <c r="DB48" s="62"/>
      <c r="DC48" s="62"/>
      <c r="DD48" s="62"/>
      <c r="DE48" s="62"/>
      <c r="DF48" s="62"/>
      <c r="DG48" s="62"/>
      <c r="DH48" s="62"/>
      <c r="DI48" s="62"/>
      <c r="DJ48" s="62"/>
      <c r="DK48" s="62"/>
      <c r="DL48" s="62"/>
    </row>
    <row r="49" spans="1:116" s="40" customFormat="1" ht="15.75" thickBot="1" x14ac:dyDescent="0.25">
      <c r="A49" s="105"/>
      <c r="B49" s="98" t="s">
        <v>138</v>
      </c>
      <c r="C49" s="98"/>
      <c r="D49" s="95">
        <v>190542.8</v>
      </c>
      <c r="E49" s="102"/>
      <c r="F49" s="95"/>
      <c r="G49" s="95"/>
      <c r="H49" s="102"/>
      <c r="I49" s="95"/>
      <c r="J49" s="102"/>
      <c r="K49" s="102"/>
      <c r="L49" s="102"/>
      <c r="M49" s="102"/>
      <c r="N49" s="102"/>
      <c r="O49" s="102"/>
      <c r="P49" s="95"/>
      <c r="Q49" s="102"/>
      <c r="R49" s="102"/>
      <c r="S49" s="95"/>
      <c r="T49" s="102"/>
      <c r="U49" s="102"/>
      <c r="V49" s="102"/>
      <c r="W49" s="95"/>
      <c r="X49" s="102"/>
      <c r="Y49" s="102"/>
      <c r="Z49" s="102"/>
      <c r="AA49" s="102"/>
      <c r="AB49" s="102"/>
      <c r="AC49" s="102"/>
      <c r="AD49" s="102"/>
      <c r="AE49" s="95"/>
      <c r="AF49" s="102"/>
      <c r="AG49" s="102"/>
      <c r="AH49" s="102"/>
      <c r="AI49" s="102"/>
      <c r="AJ49" s="102"/>
      <c r="AK49" s="102"/>
      <c r="AL49" s="102"/>
      <c r="AM49" s="102"/>
      <c r="AN49" s="95"/>
      <c r="AO49" s="102"/>
      <c r="AP49" s="102"/>
      <c r="AQ49" s="102"/>
      <c r="AR49" s="95"/>
      <c r="AS49" s="102"/>
      <c r="AT49" s="102"/>
      <c r="AU49" s="98"/>
      <c r="AV49" s="106"/>
      <c r="AW49" s="98"/>
      <c r="AX49" s="98"/>
      <c r="AY49" s="98"/>
      <c r="AZ49" s="98"/>
      <c r="BA49" s="98"/>
      <c r="BB49" s="98"/>
      <c r="BC49" s="96"/>
      <c r="BD49" s="98"/>
      <c r="BE49" s="98"/>
      <c r="BF49" s="98"/>
      <c r="BG49" s="98"/>
      <c r="BH49" s="98"/>
      <c r="BI49" s="103"/>
      <c r="BJ49" s="98"/>
      <c r="BK49" s="98" t="s">
        <v>209</v>
      </c>
      <c r="BL49" s="57"/>
      <c r="BM49" s="61"/>
      <c r="BN49" s="61"/>
      <c r="BO49" s="61"/>
      <c r="BP49" s="61"/>
      <c r="BQ49" s="61"/>
      <c r="BR49" s="62"/>
      <c r="BS49" s="61"/>
      <c r="BT49" s="61"/>
      <c r="BU49" s="61"/>
      <c r="BV49" s="61"/>
      <c r="BW49" s="61"/>
      <c r="BX49" s="57"/>
      <c r="BY49" s="61"/>
      <c r="BZ49" s="61"/>
      <c r="CA49" s="61"/>
      <c r="CB49" s="61"/>
      <c r="CC49" s="61"/>
      <c r="CD49" s="61"/>
      <c r="CE49" s="61"/>
      <c r="CF49" s="61"/>
      <c r="CG49" s="61"/>
      <c r="CH49" s="57"/>
      <c r="CI49" s="62"/>
      <c r="CJ49" s="61"/>
      <c r="CK49" s="61">
        <v>4800.1000000000004</v>
      </c>
      <c r="CL49" s="61"/>
      <c r="CM49" s="61"/>
      <c r="CN49" s="63"/>
      <c r="CO49" s="57"/>
      <c r="CP49" s="61"/>
      <c r="CQ49" s="61"/>
      <c r="CR49" s="61"/>
      <c r="CS49" s="61"/>
      <c r="CT49" s="61"/>
      <c r="CU49" s="61"/>
      <c r="CV49" s="61"/>
      <c r="CW49" s="61"/>
      <c r="CX49" s="61"/>
      <c r="CY49" s="61"/>
      <c r="CZ49" s="55"/>
      <c r="DA49" s="61"/>
      <c r="DB49" s="61"/>
      <c r="DC49" s="61"/>
      <c r="DD49" s="61"/>
      <c r="DE49" s="61"/>
      <c r="DF49" s="61"/>
      <c r="DG49" s="61"/>
      <c r="DH49" s="61"/>
      <c r="DI49" s="61"/>
      <c r="DJ49" s="61"/>
      <c r="DK49" s="61"/>
      <c r="DL49" s="61"/>
    </row>
    <row r="50" spans="1:116" s="20" customFormat="1" ht="15.75" thickBot="1" x14ac:dyDescent="0.3">
      <c r="A50" s="130" t="s">
        <v>139</v>
      </c>
      <c r="B50" s="131"/>
      <c r="C50" s="98">
        <f>SUM(D50:DL50)</f>
        <v>660770749.60499966</v>
      </c>
      <c r="D50" s="107">
        <f t="shared" ref="D50:AI50" si="10">SUM(D40:D49)</f>
        <v>456885262.30000001</v>
      </c>
      <c r="E50" s="107">
        <f t="shared" si="10"/>
        <v>111294320</v>
      </c>
      <c r="F50" s="107">
        <f t="shared" si="10"/>
        <v>1843918</v>
      </c>
      <c r="G50" s="107">
        <f t="shared" si="10"/>
        <v>22790478.300000001</v>
      </c>
      <c r="H50" s="107">
        <f t="shared" si="10"/>
        <v>1881.9</v>
      </c>
      <c r="I50" s="107">
        <f t="shared" si="10"/>
        <v>937548.5</v>
      </c>
      <c r="J50" s="107">
        <f t="shared" si="10"/>
        <v>2897469.7</v>
      </c>
      <c r="K50" s="107">
        <f t="shared" si="10"/>
        <v>8416152.3999999985</v>
      </c>
      <c r="L50" s="107">
        <f t="shared" si="10"/>
        <v>114260.4</v>
      </c>
      <c r="M50" s="107">
        <f t="shared" si="10"/>
        <v>188280</v>
      </c>
      <c r="N50" s="107">
        <f t="shared" si="10"/>
        <v>8019811.71</v>
      </c>
      <c r="O50" s="107">
        <f t="shared" si="10"/>
        <v>50.43</v>
      </c>
      <c r="P50" s="107">
        <f t="shared" si="10"/>
        <v>3729917</v>
      </c>
      <c r="Q50" s="107">
        <f t="shared" si="10"/>
        <v>11165700</v>
      </c>
      <c r="R50" s="107">
        <f t="shared" si="10"/>
        <v>5284379.3</v>
      </c>
      <c r="S50" s="107">
        <f t="shared" si="10"/>
        <v>2114817.6</v>
      </c>
      <c r="T50" s="107">
        <f t="shared" si="10"/>
        <v>95702.2</v>
      </c>
      <c r="U50" s="107">
        <f t="shared" si="10"/>
        <v>45000.3</v>
      </c>
      <c r="V50" s="107">
        <f t="shared" si="10"/>
        <v>5677245.8999999994</v>
      </c>
      <c r="W50" s="107">
        <f t="shared" si="10"/>
        <v>439665.10000000003</v>
      </c>
      <c r="X50" s="107">
        <f t="shared" si="10"/>
        <v>2833447.9</v>
      </c>
      <c r="Y50" s="107">
        <f t="shared" si="10"/>
        <v>3931777</v>
      </c>
      <c r="Z50" s="107">
        <f t="shared" si="10"/>
        <v>396399.86</v>
      </c>
      <c r="AA50" s="107">
        <f t="shared" si="10"/>
        <v>120808.09999999999</v>
      </c>
      <c r="AB50" s="107">
        <f t="shared" si="10"/>
        <v>2479390</v>
      </c>
      <c r="AC50" s="107">
        <f t="shared" si="10"/>
        <v>2841871.2</v>
      </c>
      <c r="AD50" s="107">
        <f t="shared" si="10"/>
        <v>101085.9</v>
      </c>
      <c r="AE50" s="107">
        <f t="shared" si="10"/>
        <v>1501597.9000000001</v>
      </c>
      <c r="AF50" s="107">
        <f t="shared" si="10"/>
        <v>0</v>
      </c>
      <c r="AG50" s="107">
        <f t="shared" si="10"/>
        <v>170000</v>
      </c>
      <c r="AH50" s="107">
        <f t="shared" si="10"/>
        <v>327493.40000000002</v>
      </c>
      <c r="AI50" s="107">
        <f t="shared" si="10"/>
        <v>220150</v>
      </c>
      <c r="AJ50" s="107">
        <f t="shared" ref="AJ50:BO50" si="11">SUM(AJ40:AJ49)</f>
        <v>491507.75</v>
      </c>
      <c r="AK50" s="107">
        <f t="shared" si="11"/>
        <v>41576.9</v>
      </c>
      <c r="AL50" s="107">
        <f t="shared" si="11"/>
        <v>296908.89999999997</v>
      </c>
      <c r="AM50" s="107">
        <f t="shared" si="11"/>
        <v>142741.5</v>
      </c>
      <c r="AN50" s="107">
        <f t="shared" si="11"/>
        <v>87588.099999999991</v>
      </c>
      <c r="AO50" s="107">
        <f t="shared" si="11"/>
        <v>317366.09999999998</v>
      </c>
      <c r="AP50" s="107">
        <f t="shared" si="11"/>
        <v>70534.7</v>
      </c>
      <c r="AQ50" s="107">
        <f t="shared" si="11"/>
        <v>333922.7</v>
      </c>
      <c r="AR50" s="107">
        <f t="shared" si="11"/>
        <v>170406.8</v>
      </c>
      <c r="AS50" s="107">
        <f t="shared" si="11"/>
        <v>429909.06</v>
      </c>
      <c r="AT50" s="107">
        <f t="shared" si="11"/>
        <v>277541.8</v>
      </c>
      <c r="AU50" s="100">
        <f t="shared" si="11"/>
        <v>108.4</v>
      </c>
      <c r="AV50" s="100">
        <f t="shared" si="11"/>
        <v>115247.52</v>
      </c>
      <c r="AW50" s="100">
        <f t="shared" si="11"/>
        <v>43111.1</v>
      </c>
      <c r="AX50" s="100">
        <f t="shared" si="11"/>
        <v>135.4</v>
      </c>
      <c r="AY50" s="100">
        <f t="shared" si="11"/>
        <v>0</v>
      </c>
      <c r="AZ50" s="100">
        <f t="shared" si="11"/>
        <v>1802.3</v>
      </c>
      <c r="BA50" s="100">
        <f t="shared" si="11"/>
        <v>325.8</v>
      </c>
      <c r="BB50" s="100">
        <f t="shared" si="11"/>
        <v>22458.7</v>
      </c>
      <c r="BC50" s="100">
        <f t="shared" si="11"/>
        <v>64270.9</v>
      </c>
      <c r="BD50" s="100">
        <f t="shared" si="11"/>
        <v>47062.8</v>
      </c>
      <c r="BE50" s="100">
        <f t="shared" si="11"/>
        <v>19996.5</v>
      </c>
      <c r="BF50" s="100">
        <f t="shared" si="11"/>
        <v>24150</v>
      </c>
      <c r="BG50" s="100">
        <f t="shared" si="11"/>
        <v>8799.7000000000007</v>
      </c>
      <c r="BH50" s="100">
        <f t="shared" si="11"/>
        <v>20025</v>
      </c>
      <c r="BI50" s="100">
        <f t="shared" si="11"/>
        <v>99574.7</v>
      </c>
      <c r="BJ50" s="100">
        <f t="shared" si="11"/>
        <v>101647.79999999999</v>
      </c>
      <c r="BK50" s="100" t="b">
        <f>SUM(BK40:BK49)=SUM(BL40:BL49) =SUM(BM40:BM49) =SUM(BN40:BN49) =SUM(BO40:BO49) =SUM(BP40:BP49) =SUM(BQ40:BQ49) =SUM(BR40:BR49) =SUM(BS40:BS49) =SUM(BT40:BT49) =SUM(BU40:BU49) =SUM(BV40:BV49) =SUM(BW40:BW49) =SUM(BX40:BX49) =SUM(BY40:BY49) =SUM(BZ40:BZ49) =SUM(CA40:CA49) =SUM(CB40:CB49) =SUM(CC40:CC49) =SUM(CD40:CD49) =SUM(CE40:CE49) =SUM(CF40:CF49) =SUM(CG40:CG49) =SUM(CH40:CH49) =SUM(CI40:CI49) =SUM(CJ40:CJ49) =SUM(CK40:CK49) =SUM(CL40:CL49) =SUM(CM40:CM49) =SUM(CN40:CN49) =SUM(CO40:CO49) =SUM(CP40:CP49) =SUM(CQ40:CQ49) =SUM(CR40:CR49) =SUM(CS40:CS49) =SUM(CT40:CT49) =SUM(CU40:CU49) =SUM(CV40:CV49) =SUM(CW40:CW49) =SUM(CX40:CX49) =SUM(CY40:CY49) =SUM(CZ40:CZ49) =SUM(DA40:DA49) =SUM(DB40:DB49) =SUM(DC40:DC49) =SUM(DD40:DD49) =SUM(DE40:DE49) =SUM(DF40:DF49) =SUM(DG40:DG49) =SUM(DH40:DH49) =SUM(DI40:DI49) =SUM(DJ40:DJ49) =SUM(DK40:DK49) =SUM(DL40:DL49)</f>
        <v>0</v>
      </c>
      <c r="BL50" s="18">
        <f>SUM(BL40:BL49)</f>
        <v>24652.400000000001</v>
      </c>
      <c r="BM50" s="18">
        <f>SUM(BM40:BM49)</f>
        <v>0</v>
      </c>
      <c r="BN50" s="18">
        <f>SUM(BN40:BN49)</f>
        <v>85469.8</v>
      </c>
      <c r="BO50" s="18">
        <f>SUM(BO40:BO49)</f>
        <v>0</v>
      </c>
      <c r="BP50" s="18">
        <f t="shared" ref="BP50:DL50" si="12">SUM(BP40:BP49)</f>
        <v>2988.8</v>
      </c>
      <c r="BQ50" s="18">
        <f t="shared" si="12"/>
        <v>29720.61</v>
      </c>
      <c r="BR50" s="18">
        <f t="shared" si="12"/>
        <v>91749.6</v>
      </c>
      <c r="BS50" s="18">
        <f t="shared" si="12"/>
        <v>0</v>
      </c>
      <c r="BT50" s="18">
        <f t="shared" si="12"/>
        <v>77970.899999999994</v>
      </c>
      <c r="BU50" s="18">
        <f t="shared" si="12"/>
        <v>40890.5</v>
      </c>
      <c r="BV50" s="18">
        <f t="shared" si="12"/>
        <v>524</v>
      </c>
      <c r="BW50" s="18">
        <f t="shared" si="12"/>
        <v>57700.2</v>
      </c>
      <c r="BX50" s="18">
        <f t="shared" si="12"/>
        <v>0</v>
      </c>
      <c r="BY50" s="18">
        <f t="shared" si="12"/>
        <v>38647.9</v>
      </c>
      <c r="BZ50" s="18">
        <f t="shared" si="12"/>
        <v>21005</v>
      </c>
      <c r="CA50" s="18">
        <f t="shared" si="12"/>
        <v>33241.300000000003</v>
      </c>
      <c r="CB50" s="18">
        <f t="shared" si="12"/>
        <v>37636</v>
      </c>
      <c r="CC50" s="18">
        <f t="shared" si="12"/>
        <v>26343.200000000001</v>
      </c>
      <c r="CD50" s="18">
        <f t="shared" si="12"/>
        <v>500</v>
      </c>
      <c r="CE50" s="18">
        <f t="shared" si="12"/>
        <v>547</v>
      </c>
      <c r="CF50" s="18">
        <f t="shared" si="12"/>
        <v>19040</v>
      </c>
      <c r="CG50" s="18">
        <f t="shared" si="12"/>
        <v>36469.08</v>
      </c>
      <c r="CH50" s="18">
        <f t="shared" si="12"/>
        <v>669.5</v>
      </c>
      <c r="CI50" s="18">
        <f t="shared" si="12"/>
        <v>640.20000000000005</v>
      </c>
      <c r="CJ50" s="18">
        <f t="shared" si="12"/>
        <v>103.4</v>
      </c>
      <c r="CK50" s="18">
        <f t="shared" si="12"/>
        <v>7170</v>
      </c>
      <c r="CL50" s="18">
        <f t="shared" si="12"/>
        <v>6089.7</v>
      </c>
      <c r="CM50" s="18">
        <f t="shared" si="12"/>
        <v>1185.4000000000001</v>
      </c>
      <c r="CN50" s="18">
        <f t="shared" si="12"/>
        <v>10270.799999999999</v>
      </c>
      <c r="CO50" s="18">
        <f t="shared" si="12"/>
        <v>3504.6</v>
      </c>
      <c r="CP50" s="18">
        <f t="shared" si="12"/>
        <v>189</v>
      </c>
      <c r="CQ50" s="18">
        <f t="shared" si="12"/>
        <v>2236.4</v>
      </c>
      <c r="CR50" s="18">
        <f t="shared" si="12"/>
        <v>434.6</v>
      </c>
      <c r="CS50" s="18">
        <f t="shared" si="12"/>
        <v>12175.4</v>
      </c>
      <c r="CT50" s="18">
        <f t="shared" si="12"/>
        <v>0</v>
      </c>
      <c r="CU50" s="18">
        <f t="shared" si="12"/>
        <v>20</v>
      </c>
      <c r="CV50" s="18">
        <f t="shared" si="12"/>
        <v>1817.9</v>
      </c>
      <c r="CW50" s="18">
        <f t="shared" si="12"/>
        <v>2035</v>
      </c>
      <c r="CX50" s="18">
        <f t="shared" si="12"/>
        <v>70</v>
      </c>
      <c r="CY50" s="18">
        <f t="shared" si="12"/>
        <v>0</v>
      </c>
      <c r="CZ50" s="18">
        <f t="shared" si="12"/>
        <v>0</v>
      </c>
      <c r="DA50" s="18">
        <f t="shared" si="12"/>
        <v>0</v>
      </c>
      <c r="DB50" s="18">
        <f t="shared" si="12"/>
        <v>127.4</v>
      </c>
      <c r="DC50" s="18">
        <f t="shared" si="12"/>
        <v>503</v>
      </c>
      <c r="DD50" s="18">
        <f t="shared" si="12"/>
        <v>1210</v>
      </c>
      <c r="DE50" s="18">
        <f t="shared" si="12"/>
        <v>0</v>
      </c>
      <c r="DF50" s="18">
        <f t="shared" si="12"/>
        <v>100</v>
      </c>
      <c r="DG50" s="18">
        <f t="shared" si="12"/>
        <v>199.9</v>
      </c>
      <c r="DH50" s="18">
        <f t="shared" si="12"/>
        <v>0</v>
      </c>
      <c r="DI50" s="18">
        <f t="shared" si="12"/>
        <v>18.46</v>
      </c>
      <c r="DJ50" s="18">
        <f t="shared" si="12"/>
        <v>2.1</v>
      </c>
      <c r="DK50" s="18">
        <f t="shared" si="12"/>
        <v>2.3250000000000002</v>
      </c>
      <c r="DL50" s="18">
        <f t="shared" si="12"/>
        <v>275</v>
      </c>
    </row>
    <row r="51" spans="1:116" s="40" customFormat="1" ht="15.75" thickBot="1" x14ac:dyDescent="0.25">
      <c r="A51" s="105">
        <v>2.2000000000000002</v>
      </c>
      <c r="B51" s="85" t="s">
        <v>140</v>
      </c>
      <c r="C51" s="85"/>
      <c r="D51" s="95"/>
      <c r="E51" s="102"/>
      <c r="F51" s="95"/>
      <c r="G51" s="95"/>
      <c r="H51" s="102"/>
      <c r="I51" s="95"/>
      <c r="J51" s="102"/>
      <c r="K51" s="102"/>
      <c r="L51" s="102"/>
      <c r="M51" s="102"/>
      <c r="N51" s="102"/>
      <c r="O51" s="102"/>
      <c r="P51" s="95"/>
      <c r="Q51" s="102"/>
      <c r="R51" s="102"/>
      <c r="S51" s="95"/>
      <c r="T51" s="102"/>
      <c r="U51" s="102"/>
      <c r="V51" s="102"/>
      <c r="W51" s="95"/>
      <c r="X51" s="102"/>
      <c r="Y51" s="102"/>
      <c r="Z51" s="102"/>
      <c r="AA51" s="102"/>
      <c r="AB51" s="102"/>
      <c r="AC51" s="102"/>
      <c r="AD51" s="102"/>
      <c r="AE51" s="95"/>
      <c r="AF51" s="102"/>
      <c r="AG51" s="102"/>
      <c r="AH51" s="102"/>
      <c r="AI51" s="102"/>
      <c r="AJ51" s="102"/>
      <c r="AK51" s="102"/>
      <c r="AL51" s="102"/>
      <c r="AM51" s="102"/>
      <c r="AN51" s="95"/>
      <c r="AO51" s="102"/>
      <c r="AP51" s="102"/>
      <c r="AQ51" s="102"/>
      <c r="AR51" s="95"/>
      <c r="AS51" s="102"/>
      <c r="AT51" s="102"/>
      <c r="AU51" s="98"/>
      <c r="AV51" s="98"/>
      <c r="AW51" s="98"/>
      <c r="AX51" s="98"/>
      <c r="AY51" s="98"/>
      <c r="AZ51" s="98"/>
      <c r="BA51" s="98"/>
      <c r="BB51" s="98"/>
      <c r="BC51" s="96"/>
      <c r="BD51" s="98"/>
      <c r="BE51" s="98"/>
      <c r="BF51" s="98"/>
      <c r="BG51" s="98"/>
      <c r="BH51" s="98"/>
      <c r="BI51" s="103"/>
      <c r="BJ51" s="98"/>
      <c r="BK51" s="98" t="s">
        <v>193</v>
      </c>
      <c r="BL51" s="57"/>
      <c r="BM51" s="61"/>
      <c r="BN51" s="61"/>
      <c r="BO51" s="61"/>
      <c r="BP51" s="61"/>
      <c r="BQ51" s="61"/>
      <c r="BR51" s="62"/>
      <c r="BS51" s="61"/>
      <c r="BT51" s="61"/>
      <c r="BU51" s="61"/>
      <c r="BV51" s="61"/>
      <c r="BW51" s="61"/>
      <c r="BX51" s="57"/>
      <c r="BY51" s="61"/>
      <c r="BZ51" s="61"/>
      <c r="CA51" s="61"/>
      <c r="CB51" s="61"/>
      <c r="CC51" s="61"/>
      <c r="CD51" s="61"/>
      <c r="CE51" s="61"/>
      <c r="CF51" s="61"/>
      <c r="CG51" s="61"/>
      <c r="CH51" s="57"/>
      <c r="CI51" s="61"/>
      <c r="CJ51" s="61"/>
      <c r="CK51" s="61"/>
      <c r="CL51" s="61"/>
      <c r="CM51" s="61"/>
      <c r="CN51" s="63"/>
      <c r="CO51" s="57"/>
      <c r="CP51" s="61"/>
      <c r="CQ51" s="61"/>
      <c r="CR51" s="61"/>
      <c r="CS51" s="61"/>
      <c r="CT51" s="61"/>
      <c r="CU51" s="61"/>
      <c r="CV51" s="61"/>
      <c r="CW51" s="61"/>
      <c r="CX51" s="61"/>
      <c r="CY51" s="61"/>
      <c r="CZ51" s="55"/>
      <c r="DA51" s="61"/>
      <c r="DB51" s="61"/>
      <c r="DC51" s="61"/>
      <c r="DD51" s="61"/>
      <c r="DE51" s="61"/>
      <c r="DF51" s="61"/>
      <c r="DG51" s="61"/>
      <c r="DH51" s="61"/>
      <c r="DI51" s="61"/>
      <c r="DJ51" s="61"/>
      <c r="DK51" s="61"/>
      <c r="DL51" s="61"/>
    </row>
    <row r="52" spans="1:116" s="40" customFormat="1" ht="15.75" thickBot="1" x14ac:dyDescent="0.25">
      <c r="A52" s="105"/>
      <c r="B52" s="98"/>
      <c r="C52" s="98"/>
      <c r="D52" s="95"/>
      <c r="E52" s="102"/>
      <c r="F52" s="95"/>
      <c r="G52" s="95"/>
      <c r="H52" s="102"/>
      <c r="I52" s="95"/>
      <c r="J52" s="102"/>
      <c r="K52" s="102"/>
      <c r="L52" s="102"/>
      <c r="M52" s="102"/>
      <c r="N52" s="102"/>
      <c r="O52" s="102"/>
      <c r="P52" s="95"/>
      <c r="Q52" s="102"/>
      <c r="R52" s="102"/>
      <c r="S52" s="95"/>
      <c r="T52" s="102"/>
      <c r="U52" s="102"/>
      <c r="V52" s="102"/>
      <c r="W52" s="95"/>
      <c r="X52" s="102"/>
      <c r="Y52" s="102"/>
      <c r="Z52" s="102"/>
      <c r="AA52" s="102"/>
      <c r="AB52" s="102"/>
      <c r="AC52" s="102"/>
      <c r="AD52" s="102"/>
      <c r="AE52" s="95"/>
      <c r="AF52" s="102"/>
      <c r="AG52" s="102"/>
      <c r="AH52" s="102"/>
      <c r="AI52" s="102"/>
      <c r="AJ52" s="102"/>
      <c r="AK52" s="102"/>
      <c r="AL52" s="102"/>
      <c r="AM52" s="102"/>
      <c r="AN52" s="95"/>
      <c r="AO52" s="102"/>
      <c r="AP52" s="102"/>
      <c r="AQ52" s="102"/>
      <c r="AR52" s="95"/>
      <c r="AS52" s="102"/>
      <c r="AT52" s="102"/>
      <c r="AU52" s="98"/>
      <c r="AV52" s="98"/>
      <c r="AW52" s="98"/>
      <c r="AX52" s="98"/>
      <c r="AY52" s="98"/>
      <c r="AZ52" s="98"/>
      <c r="BA52" s="98"/>
      <c r="BB52" s="98"/>
      <c r="BC52" s="96"/>
      <c r="BD52" s="98"/>
      <c r="BE52" s="98"/>
      <c r="BF52" s="98"/>
      <c r="BG52" s="98"/>
      <c r="BH52" s="98"/>
      <c r="BI52" s="103"/>
      <c r="BJ52" s="98"/>
      <c r="BK52" s="98" t="s">
        <v>193</v>
      </c>
      <c r="BL52" s="57"/>
      <c r="BM52" s="61"/>
      <c r="BN52" s="61"/>
      <c r="BO52" s="61"/>
      <c r="BP52" s="61"/>
      <c r="BQ52" s="61"/>
      <c r="BR52" s="62"/>
      <c r="BS52" s="61"/>
      <c r="BT52" s="61"/>
      <c r="BU52" s="61"/>
      <c r="BV52" s="61"/>
      <c r="BW52" s="61"/>
      <c r="BX52" s="57"/>
      <c r="BY52" s="61"/>
      <c r="BZ52" s="61"/>
      <c r="CA52" s="61"/>
      <c r="CB52" s="61"/>
      <c r="CC52" s="61"/>
      <c r="CD52" s="61"/>
      <c r="CE52" s="61"/>
      <c r="CF52" s="61"/>
      <c r="CG52" s="61"/>
      <c r="CH52" s="57"/>
      <c r="CI52" s="61"/>
      <c r="CJ52" s="61"/>
      <c r="CK52" s="61"/>
      <c r="CL52" s="61"/>
      <c r="CM52" s="61"/>
      <c r="CN52" s="63"/>
      <c r="CO52" s="57"/>
      <c r="CP52" s="61"/>
      <c r="CQ52" s="61"/>
      <c r="CR52" s="61"/>
      <c r="CS52" s="61"/>
      <c r="CT52" s="61"/>
      <c r="CU52" s="61"/>
      <c r="CV52" s="61"/>
      <c r="CW52" s="61"/>
      <c r="CX52" s="61"/>
      <c r="CY52" s="61"/>
      <c r="CZ52" s="55"/>
      <c r="DA52" s="61"/>
      <c r="DB52" s="61"/>
      <c r="DC52" s="61"/>
      <c r="DD52" s="61"/>
      <c r="DE52" s="61"/>
      <c r="DF52" s="61"/>
      <c r="DG52" s="61"/>
      <c r="DH52" s="61"/>
      <c r="DI52" s="61"/>
      <c r="DJ52" s="61"/>
      <c r="DK52" s="61"/>
      <c r="DL52" s="61"/>
    </row>
    <row r="53" spans="1:116" s="40" customFormat="1" ht="15.75" thickBot="1" x14ac:dyDescent="0.25">
      <c r="A53" s="105"/>
      <c r="B53" s="98" t="s">
        <v>141</v>
      </c>
      <c r="C53" s="98"/>
      <c r="D53" s="95">
        <v>66264512.799999997</v>
      </c>
      <c r="E53" s="102">
        <v>20545000</v>
      </c>
      <c r="F53" s="95">
        <v>2416823</v>
      </c>
      <c r="G53" s="95">
        <v>10729981.800000001</v>
      </c>
      <c r="H53" s="102"/>
      <c r="I53" s="95"/>
      <c r="J53" s="102">
        <v>1411653.32</v>
      </c>
      <c r="K53" s="102"/>
      <c r="L53" s="102">
        <v>1875</v>
      </c>
      <c r="M53" s="102"/>
      <c r="N53" s="102">
        <v>7215632.6399999997</v>
      </c>
      <c r="O53" s="102">
        <v>7123255</v>
      </c>
      <c r="P53" s="95">
        <v>2238983</v>
      </c>
      <c r="Q53" s="102">
        <v>31840.799999999999</v>
      </c>
      <c r="R53" s="102">
        <v>2374500</v>
      </c>
      <c r="S53" s="95">
        <v>889290</v>
      </c>
      <c r="T53" s="102"/>
      <c r="U53" s="102">
        <v>1076631.8999999999</v>
      </c>
      <c r="V53" s="102">
        <v>788199.2</v>
      </c>
      <c r="W53" s="95">
        <v>317993.59999999998</v>
      </c>
      <c r="X53" s="102">
        <v>922456.6</v>
      </c>
      <c r="Y53" s="102">
        <v>682612</v>
      </c>
      <c r="Z53" s="102">
        <v>176005.42</v>
      </c>
      <c r="AA53" s="102"/>
      <c r="AB53" s="102"/>
      <c r="AC53" s="102">
        <v>403110.5</v>
      </c>
      <c r="AD53" s="102">
        <v>366934.4</v>
      </c>
      <c r="AE53" s="95"/>
      <c r="AF53" s="102">
        <v>217000</v>
      </c>
      <c r="AG53" s="102">
        <v>50000</v>
      </c>
      <c r="AH53" s="102">
        <v>493570.3</v>
      </c>
      <c r="AI53" s="102"/>
      <c r="AJ53" s="102">
        <v>91384.83</v>
      </c>
      <c r="AK53" s="102">
        <v>278061.8</v>
      </c>
      <c r="AL53" s="102">
        <v>43720.6</v>
      </c>
      <c r="AM53" s="102">
        <v>472195</v>
      </c>
      <c r="AN53" s="95">
        <v>304856.40000000002</v>
      </c>
      <c r="AO53" s="102">
        <v>53969.599999999999</v>
      </c>
      <c r="AP53" s="102">
        <v>11300</v>
      </c>
      <c r="AQ53" s="102">
        <v>48950</v>
      </c>
      <c r="AR53" s="95">
        <v>282527.5</v>
      </c>
      <c r="AS53" s="102">
        <v>75361.539999999994</v>
      </c>
      <c r="AT53" s="102">
        <v>47257.4</v>
      </c>
      <c r="AU53" s="98"/>
      <c r="AV53" s="98">
        <v>20071.2</v>
      </c>
      <c r="AW53" s="98"/>
      <c r="AX53" s="98"/>
      <c r="AY53" s="98">
        <v>2766.7</v>
      </c>
      <c r="AZ53" s="98"/>
      <c r="BA53" s="98"/>
      <c r="BB53" s="98"/>
      <c r="BC53" s="96">
        <v>48009.87</v>
      </c>
      <c r="BD53" s="98">
        <v>58403.5</v>
      </c>
      <c r="BE53" s="98">
        <v>14323.4</v>
      </c>
      <c r="BF53" s="98"/>
      <c r="BG53" s="98">
        <v>38744.800000000003</v>
      </c>
      <c r="BH53" s="98">
        <v>71291.7</v>
      </c>
      <c r="BI53" s="103">
        <v>16868.400000000001</v>
      </c>
      <c r="BJ53" s="98">
        <v>36500</v>
      </c>
      <c r="BK53" s="98" t="s">
        <v>210</v>
      </c>
      <c r="BL53" s="57">
        <v>53850.400000000001</v>
      </c>
      <c r="BM53" s="61">
        <v>38908.400000000001</v>
      </c>
      <c r="BN53" s="61"/>
      <c r="BO53" s="61">
        <v>98.4</v>
      </c>
      <c r="BP53" s="61">
        <v>110407.7</v>
      </c>
      <c r="BQ53" s="61">
        <v>4885.6000000000004</v>
      </c>
      <c r="BR53" s="62">
        <v>15251</v>
      </c>
      <c r="BS53" s="61"/>
      <c r="BT53" s="61">
        <v>13028.82</v>
      </c>
      <c r="BU53" s="61">
        <v>11834.3</v>
      </c>
      <c r="BV53" s="61"/>
      <c r="BW53" s="61">
        <v>9686.2999999999993</v>
      </c>
      <c r="BX53" s="57">
        <v>13632.1</v>
      </c>
      <c r="BY53" s="61">
        <v>39707.5</v>
      </c>
      <c r="BZ53" s="61"/>
      <c r="CA53" s="61">
        <v>13619.7</v>
      </c>
      <c r="CB53" s="61">
        <v>22672.9</v>
      </c>
      <c r="CC53" s="61">
        <v>5478.7</v>
      </c>
      <c r="CD53" s="61">
        <v>1100</v>
      </c>
      <c r="CE53" s="61">
        <v>50000</v>
      </c>
      <c r="CF53" s="61">
        <v>4084.7</v>
      </c>
      <c r="CG53" s="61">
        <v>15757.23</v>
      </c>
      <c r="CH53" s="57">
        <v>31800</v>
      </c>
      <c r="CI53" s="62"/>
      <c r="CJ53" s="61">
        <v>31272.7</v>
      </c>
      <c r="CK53" s="61">
        <v>4236.6000000000004</v>
      </c>
      <c r="CL53" s="61">
        <v>14937.5</v>
      </c>
      <c r="CM53" s="61"/>
      <c r="CN53" s="63">
        <v>1090.8</v>
      </c>
      <c r="CO53" s="57"/>
      <c r="CP53" s="61">
        <v>16895.650000000001</v>
      </c>
      <c r="CQ53" s="61"/>
      <c r="CR53" s="61"/>
      <c r="CS53" s="61">
        <v>1266.5999999999999</v>
      </c>
      <c r="CT53" s="61"/>
      <c r="CU53" s="61"/>
      <c r="CV53" s="61">
        <v>10638</v>
      </c>
      <c r="CW53" s="61"/>
      <c r="CX53" s="61"/>
      <c r="CY53" s="61">
        <v>7547.5</v>
      </c>
      <c r="CZ53" s="55">
        <v>863.8</v>
      </c>
      <c r="DA53" s="61"/>
      <c r="DB53" s="61"/>
      <c r="DC53" s="61">
        <v>156</v>
      </c>
      <c r="DD53" s="61"/>
      <c r="DE53" s="61"/>
      <c r="DF53" s="61"/>
      <c r="DG53" s="61">
        <v>25</v>
      </c>
      <c r="DH53" s="61"/>
      <c r="DI53" s="61">
        <v>3.66</v>
      </c>
      <c r="DJ53" s="61">
        <v>0.32490000000000002</v>
      </c>
      <c r="DK53" s="61">
        <v>0.40300000000000002</v>
      </c>
      <c r="DL53" s="61">
        <v>1023</v>
      </c>
    </row>
    <row r="54" spans="1:116" s="40" customFormat="1" ht="15.75" thickBot="1" x14ac:dyDescent="0.25">
      <c r="A54" s="105"/>
      <c r="B54" s="98" t="s">
        <v>142</v>
      </c>
      <c r="C54" s="98"/>
      <c r="D54" s="95"/>
      <c r="E54" s="102">
        <v>4374400</v>
      </c>
      <c r="F54" s="95"/>
      <c r="G54" s="95">
        <v>141883.1</v>
      </c>
      <c r="H54" s="102">
        <v>678340.9</v>
      </c>
      <c r="I54" s="95"/>
      <c r="J54" s="102">
        <v>207853.5</v>
      </c>
      <c r="K54" s="102">
        <v>18085.32</v>
      </c>
      <c r="L54" s="102">
        <v>61037</v>
      </c>
      <c r="M54" s="102">
        <v>2043907.5</v>
      </c>
      <c r="N54" s="102">
        <v>660424</v>
      </c>
      <c r="O54" s="102">
        <v>2367360</v>
      </c>
      <c r="P54" s="95">
        <v>157512</v>
      </c>
      <c r="Q54" s="102">
        <v>1694000</v>
      </c>
      <c r="R54" s="102">
        <v>2900</v>
      </c>
      <c r="S54" s="95"/>
      <c r="T54" s="102">
        <v>862938.3</v>
      </c>
      <c r="U54" s="102">
        <v>27682.799999999999</v>
      </c>
      <c r="V54" s="102">
        <v>24251.9</v>
      </c>
      <c r="W54" s="95">
        <v>38220.9</v>
      </c>
      <c r="X54" s="102"/>
      <c r="Y54" s="102">
        <v>12391</v>
      </c>
      <c r="Z54" s="102">
        <v>1745702.29</v>
      </c>
      <c r="AA54" s="102">
        <v>213070.2</v>
      </c>
      <c r="AB54" s="102">
        <v>28440</v>
      </c>
      <c r="AC54" s="102">
        <v>243610.8</v>
      </c>
      <c r="AD54" s="102">
        <v>521.20000000000005</v>
      </c>
      <c r="AE54" s="95"/>
      <c r="AF54" s="102"/>
      <c r="AG54" s="102">
        <v>146000</v>
      </c>
      <c r="AH54" s="102">
        <v>8756.6</v>
      </c>
      <c r="AI54" s="102"/>
      <c r="AJ54" s="102">
        <v>157120.26999999999</v>
      </c>
      <c r="AK54" s="102"/>
      <c r="AL54" s="102">
        <v>5000</v>
      </c>
      <c r="AM54" s="102">
        <v>5855.3</v>
      </c>
      <c r="AN54" s="95">
        <v>23330.799999999999</v>
      </c>
      <c r="AO54" s="102">
        <v>6556.5</v>
      </c>
      <c r="AP54" s="102">
        <v>4340</v>
      </c>
      <c r="AQ54" s="102">
        <v>11862.4</v>
      </c>
      <c r="AR54" s="95">
        <v>34013.599999999999</v>
      </c>
      <c r="AS54" s="102"/>
      <c r="AT54" s="102">
        <v>11850.4</v>
      </c>
      <c r="AU54" s="98">
        <v>107010.7</v>
      </c>
      <c r="AV54" s="98">
        <v>7389</v>
      </c>
      <c r="AW54" s="98">
        <v>104987.2</v>
      </c>
      <c r="AX54" s="98">
        <v>1476.9</v>
      </c>
      <c r="AY54" s="98">
        <v>1677.6</v>
      </c>
      <c r="AZ54" s="98">
        <v>18934.8</v>
      </c>
      <c r="BA54" s="98">
        <v>23016.5</v>
      </c>
      <c r="BB54" s="98">
        <v>5168</v>
      </c>
      <c r="BC54" s="96">
        <v>47146.400000000001</v>
      </c>
      <c r="BD54" s="98">
        <v>526.70000000000005</v>
      </c>
      <c r="BE54" s="98">
        <v>9543.4</v>
      </c>
      <c r="BF54" s="98">
        <v>34182.29</v>
      </c>
      <c r="BG54" s="98">
        <v>1450</v>
      </c>
      <c r="BH54" s="98">
        <v>15428.5</v>
      </c>
      <c r="BI54" s="103">
        <v>9738</v>
      </c>
      <c r="BJ54" s="98">
        <v>15744.5</v>
      </c>
      <c r="BK54" s="98" t="s">
        <v>211</v>
      </c>
      <c r="BL54" s="57">
        <v>7785</v>
      </c>
      <c r="BM54" s="61">
        <v>15455.5</v>
      </c>
      <c r="BN54" s="61">
        <v>631.5</v>
      </c>
      <c r="BO54" s="61">
        <v>1239.0999999999999</v>
      </c>
      <c r="BP54" s="61">
        <v>16181.4</v>
      </c>
      <c r="BQ54" s="61">
        <v>12480</v>
      </c>
      <c r="BR54" s="62">
        <v>7981.6</v>
      </c>
      <c r="BS54" s="61">
        <v>132108</v>
      </c>
      <c r="BT54" s="61">
        <v>6858.83</v>
      </c>
      <c r="BU54" s="61"/>
      <c r="BV54" s="61">
        <v>7722.9</v>
      </c>
      <c r="BW54" s="61">
        <v>2840.6</v>
      </c>
      <c r="BX54" s="57">
        <v>2490.9</v>
      </c>
      <c r="BY54" s="61">
        <v>860</v>
      </c>
      <c r="BZ54" s="61">
        <v>10791.1</v>
      </c>
      <c r="CA54" s="61">
        <v>7646.9</v>
      </c>
      <c r="CB54" s="61">
        <v>14420.6</v>
      </c>
      <c r="CC54" s="61">
        <v>3634.6</v>
      </c>
      <c r="CD54" s="61">
        <v>3612.7</v>
      </c>
      <c r="CE54" s="61"/>
      <c r="CF54" s="61">
        <v>1400</v>
      </c>
      <c r="CG54" s="61">
        <v>4566</v>
      </c>
      <c r="CH54" s="57">
        <v>1909.7</v>
      </c>
      <c r="CI54" s="61">
        <v>46469.2</v>
      </c>
      <c r="CJ54" s="61"/>
      <c r="CK54" s="61"/>
      <c r="CL54" s="61">
        <v>175.9</v>
      </c>
      <c r="CM54" s="61">
        <v>170</v>
      </c>
      <c r="CN54" s="63">
        <v>8422</v>
      </c>
      <c r="CO54" s="57">
        <v>17791.2</v>
      </c>
      <c r="CP54" s="61">
        <v>509.82</v>
      </c>
      <c r="CQ54" s="61">
        <v>16208</v>
      </c>
      <c r="CR54" s="61">
        <v>117</v>
      </c>
      <c r="CS54" s="61">
        <v>639</v>
      </c>
      <c r="CT54" s="61">
        <v>15653.5</v>
      </c>
      <c r="CU54" s="61">
        <v>14282.4</v>
      </c>
      <c r="CV54" s="61"/>
      <c r="CW54" s="61">
        <v>11078.3</v>
      </c>
      <c r="CX54" s="61">
        <v>13750.9</v>
      </c>
      <c r="CY54" s="61">
        <v>4545</v>
      </c>
      <c r="CZ54" s="55">
        <v>7675.5</v>
      </c>
      <c r="DA54" s="61">
        <v>3100</v>
      </c>
      <c r="DB54" s="61">
        <v>1737.68</v>
      </c>
      <c r="DC54" s="61"/>
      <c r="DD54" s="61">
        <v>417.7</v>
      </c>
      <c r="DE54" s="61">
        <v>1180.8</v>
      </c>
      <c r="DF54" s="61"/>
      <c r="DG54" s="61">
        <v>175</v>
      </c>
      <c r="DH54" s="61">
        <v>455.5</v>
      </c>
      <c r="DI54" s="61">
        <v>1.84</v>
      </c>
      <c r="DJ54" s="61"/>
      <c r="DK54" s="61">
        <v>0.6</v>
      </c>
      <c r="DL54" s="61"/>
    </row>
    <row r="55" spans="1:116" s="40" customFormat="1" ht="15.75" thickBot="1" x14ac:dyDescent="0.25">
      <c r="A55" s="105"/>
      <c r="B55" s="98" t="s">
        <v>143</v>
      </c>
      <c r="C55" s="98"/>
      <c r="D55" s="95"/>
      <c r="E55" s="102"/>
      <c r="F55" s="95"/>
      <c r="G55" s="95"/>
      <c r="H55" s="102"/>
      <c r="I55" s="95"/>
      <c r="J55" s="102">
        <v>542657.80000000005</v>
      </c>
      <c r="K55" s="102"/>
      <c r="L55" s="102">
        <v>291309.5</v>
      </c>
      <c r="M55" s="102"/>
      <c r="N55" s="102"/>
      <c r="O55" s="102"/>
      <c r="P55" s="95"/>
      <c r="Q55" s="102"/>
      <c r="R55" s="102"/>
      <c r="S55" s="95"/>
      <c r="T55" s="102"/>
      <c r="U55" s="102"/>
      <c r="V55" s="102"/>
      <c r="W55" s="95"/>
      <c r="X55" s="102"/>
      <c r="Y55" s="102"/>
      <c r="Z55" s="102"/>
      <c r="AA55" s="102"/>
      <c r="AB55" s="102">
        <v>261100</v>
      </c>
      <c r="AC55" s="102"/>
      <c r="AD55" s="102"/>
      <c r="AE55" s="95"/>
      <c r="AF55" s="102"/>
      <c r="AG55" s="102"/>
      <c r="AH55" s="102">
        <v>66685.399999999994</v>
      </c>
      <c r="AI55" s="102"/>
      <c r="AJ55" s="102"/>
      <c r="AK55" s="102">
        <v>26000</v>
      </c>
      <c r="AL55" s="102"/>
      <c r="AM55" s="102"/>
      <c r="AN55" s="95">
        <v>166348.20000000001</v>
      </c>
      <c r="AO55" s="102"/>
      <c r="AP55" s="102"/>
      <c r="AQ55" s="102"/>
      <c r="AR55" s="95"/>
      <c r="AS55" s="102"/>
      <c r="AT55" s="102"/>
      <c r="AU55" s="98"/>
      <c r="AV55" s="98"/>
      <c r="AW55" s="98"/>
      <c r="AX55" s="98"/>
      <c r="AY55" s="98"/>
      <c r="AZ55" s="98"/>
      <c r="BA55" s="98">
        <v>13773.2</v>
      </c>
      <c r="BB55" s="98"/>
      <c r="BC55" s="96"/>
      <c r="BD55" s="98"/>
      <c r="BE55" s="98"/>
      <c r="BF55" s="98"/>
      <c r="BG55" s="98"/>
      <c r="BH55" s="98"/>
      <c r="BI55" s="103">
        <v>108.2</v>
      </c>
      <c r="BJ55" s="98"/>
      <c r="BK55" s="98" t="s">
        <v>212</v>
      </c>
      <c r="BL55" s="57">
        <v>37727.699999999997</v>
      </c>
      <c r="BM55" s="61"/>
      <c r="BN55" s="61">
        <v>3808.8</v>
      </c>
      <c r="BO55" s="61"/>
      <c r="BP55" s="61"/>
      <c r="BQ55" s="61"/>
      <c r="BR55" s="62">
        <v>7937.4</v>
      </c>
      <c r="BS55" s="61"/>
      <c r="BT55" s="61"/>
      <c r="BU55" s="61"/>
      <c r="BV55" s="61"/>
      <c r="BW55" s="61">
        <v>6468.7</v>
      </c>
      <c r="BX55" s="57"/>
      <c r="BY55" s="61"/>
      <c r="BZ55" s="61"/>
      <c r="CA55" s="61"/>
      <c r="CB55" s="61">
        <v>1605.7</v>
      </c>
      <c r="CC55" s="61"/>
      <c r="CD55" s="61"/>
      <c r="CE55" s="61"/>
      <c r="CF55" s="61"/>
      <c r="CG55" s="61"/>
      <c r="CH55" s="57"/>
      <c r="CI55" s="61"/>
      <c r="CJ55" s="61"/>
      <c r="CK55" s="61"/>
      <c r="CL55" s="61"/>
      <c r="CM55" s="61"/>
      <c r="CN55" s="63"/>
      <c r="CO55" s="57"/>
      <c r="CP55" s="61"/>
      <c r="CQ55" s="61"/>
      <c r="CR55" s="61"/>
      <c r="CS55" s="61"/>
      <c r="CT55" s="61"/>
      <c r="CU55" s="61"/>
      <c r="CV55" s="61"/>
      <c r="CW55" s="61"/>
      <c r="CX55" s="61"/>
      <c r="CY55" s="61"/>
      <c r="CZ55" s="55"/>
      <c r="DA55" s="61"/>
      <c r="DB55" s="61"/>
      <c r="DC55" s="61"/>
      <c r="DD55" s="61"/>
      <c r="DE55" s="61"/>
      <c r="DF55" s="61"/>
      <c r="DG55" s="61"/>
      <c r="DH55" s="61"/>
      <c r="DI55" s="61"/>
      <c r="DJ55" s="61"/>
      <c r="DK55" s="61"/>
      <c r="DL55" s="61"/>
    </row>
    <row r="56" spans="1:116" s="40" customFormat="1" ht="15.75" thickBot="1" x14ac:dyDescent="0.25">
      <c r="A56" s="105"/>
      <c r="B56" s="98" t="s">
        <v>144</v>
      </c>
      <c r="C56" s="98"/>
      <c r="D56" s="95">
        <v>8780537.3000000007</v>
      </c>
      <c r="E56" s="102">
        <v>1737755</v>
      </c>
      <c r="F56" s="95">
        <v>248222</v>
      </c>
      <c r="G56" s="95">
        <v>50382.5</v>
      </c>
      <c r="H56" s="102">
        <v>11048.3</v>
      </c>
      <c r="I56" s="95">
        <v>318319.90000000002</v>
      </c>
      <c r="J56" s="102">
        <v>36147.1</v>
      </c>
      <c r="K56" s="102">
        <v>1016.64</v>
      </c>
      <c r="L56" s="102">
        <v>8390.32</v>
      </c>
      <c r="M56" s="102">
        <v>1888000</v>
      </c>
      <c r="N56" s="102">
        <v>1629</v>
      </c>
      <c r="O56" s="102">
        <v>5997200</v>
      </c>
      <c r="P56" s="95">
        <v>25437</v>
      </c>
      <c r="Q56" s="102">
        <v>688000</v>
      </c>
      <c r="R56" s="102">
        <v>19030</v>
      </c>
      <c r="S56" s="95">
        <v>11998</v>
      </c>
      <c r="T56" s="102"/>
      <c r="U56" s="102">
        <v>253605.2</v>
      </c>
      <c r="V56" s="102">
        <v>27950.9</v>
      </c>
      <c r="W56" s="95">
        <v>6305.9</v>
      </c>
      <c r="X56" s="102">
        <v>75520</v>
      </c>
      <c r="Y56" s="102">
        <v>5504</v>
      </c>
      <c r="Z56" s="102">
        <v>45519.199999999997</v>
      </c>
      <c r="AA56" s="102">
        <v>36027.4</v>
      </c>
      <c r="AB56" s="102">
        <v>2300</v>
      </c>
      <c r="AC56" s="102">
        <v>10064</v>
      </c>
      <c r="AD56" s="102">
        <v>2135.6</v>
      </c>
      <c r="AE56" s="95">
        <v>4760</v>
      </c>
      <c r="AF56" s="102">
        <v>2522640</v>
      </c>
      <c r="AG56" s="102">
        <v>1500000</v>
      </c>
      <c r="AH56" s="102">
        <v>0.5</v>
      </c>
      <c r="AI56" s="102">
        <v>49823</v>
      </c>
      <c r="AJ56" s="102"/>
      <c r="AK56" s="102">
        <v>43089.2</v>
      </c>
      <c r="AL56" s="102"/>
      <c r="AM56" s="102">
        <v>1131</v>
      </c>
      <c r="AN56" s="95">
        <v>950</v>
      </c>
      <c r="AO56" s="102">
        <v>1428</v>
      </c>
      <c r="AP56" s="102">
        <v>20600</v>
      </c>
      <c r="AQ56" s="102">
        <v>1773.3</v>
      </c>
      <c r="AR56" s="95">
        <v>5167.5</v>
      </c>
      <c r="AS56" s="102"/>
      <c r="AT56" s="102"/>
      <c r="AU56" s="98">
        <v>149</v>
      </c>
      <c r="AV56" s="98">
        <v>17971.400000000001</v>
      </c>
      <c r="AW56" s="98">
        <v>8624</v>
      </c>
      <c r="AX56" s="98">
        <v>1601</v>
      </c>
      <c r="AY56" s="98"/>
      <c r="AZ56" s="98"/>
      <c r="BA56" s="98">
        <v>3107.4</v>
      </c>
      <c r="BB56" s="98">
        <v>4240</v>
      </c>
      <c r="BC56" s="96">
        <v>6779.4</v>
      </c>
      <c r="BD56" s="98">
        <v>8606.2000000000007</v>
      </c>
      <c r="BE56" s="98"/>
      <c r="BF56" s="98"/>
      <c r="BG56" s="98">
        <v>350</v>
      </c>
      <c r="BH56" s="98">
        <v>3500</v>
      </c>
      <c r="BI56" s="103">
        <v>2953</v>
      </c>
      <c r="BJ56" s="98">
        <v>1542.4</v>
      </c>
      <c r="BK56" s="98" t="s">
        <v>213</v>
      </c>
      <c r="BL56" s="57">
        <v>2500</v>
      </c>
      <c r="BM56" s="61">
        <v>8000</v>
      </c>
      <c r="BN56" s="61">
        <v>542.4</v>
      </c>
      <c r="BO56" s="61">
        <v>10448</v>
      </c>
      <c r="BP56" s="61"/>
      <c r="BQ56" s="61">
        <v>4704</v>
      </c>
      <c r="BR56" s="62">
        <v>450</v>
      </c>
      <c r="BS56" s="61"/>
      <c r="BT56" s="61">
        <v>6288</v>
      </c>
      <c r="BU56" s="61">
        <v>3040</v>
      </c>
      <c r="BV56" s="61">
        <v>7245.6</v>
      </c>
      <c r="BW56" s="61">
        <v>916.8</v>
      </c>
      <c r="BX56" s="57">
        <v>2304</v>
      </c>
      <c r="BY56" s="61">
        <v>584.29999999999995</v>
      </c>
      <c r="BZ56" s="61"/>
      <c r="CA56" s="61">
        <v>4320.5</v>
      </c>
      <c r="CB56" s="61">
        <v>1779.9</v>
      </c>
      <c r="CC56" s="61">
        <v>2293.5</v>
      </c>
      <c r="CD56" s="61"/>
      <c r="CE56" s="61"/>
      <c r="CF56" s="61">
        <v>1280</v>
      </c>
      <c r="CG56" s="61"/>
      <c r="CH56" s="57">
        <v>2592</v>
      </c>
      <c r="CI56" s="62">
        <v>6900</v>
      </c>
      <c r="CJ56" s="61"/>
      <c r="CK56" s="61">
        <v>3744</v>
      </c>
      <c r="CL56" s="61">
        <v>12762.2</v>
      </c>
      <c r="CM56" s="61">
        <v>3000</v>
      </c>
      <c r="CN56" s="63"/>
      <c r="CO56" s="57">
        <v>500</v>
      </c>
      <c r="CP56" s="61">
        <v>193</v>
      </c>
      <c r="CQ56" s="61"/>
      <c r="CR56" s="61">
        <v>1280</v>
      </c>
      <c r="CS56" s="61">
        <v>338</v>
      </c>
      <c r="CT56" s="61"/>
      <c r="CU56" s="61"/>
      <c r="CV56" s="61"/>
      <c r="CW56" s="61"/>
      <c r="CX56" s="61"/>
      <c r="CY56" s="61">
        <v>311.8</v>
      </c>
      <c r="CZ56" s="55">
        <v>496</v>
      </c>
      <c r="DA56" s="61">
        <v>2700</v>
      </c>
      <c r="DB56" s="61"/>
      <c r="DC56" s="61">
        <v>216</v>
      </c>
      <c r="DD56" s="61"/>
      <c r="DE56" s="61"/>
      <c r="DF56" s="61">
        <v>125</v>
      </c>
      <c r="DG56" s="62">
        <v>373.6</v>
      </c>
      <c r="DH56" s="61"/>
      <c r="DI56" s="61">
        <v>3.4</v>
      </c>
      <c r="DJ56" s="61">
        <v>4.1399999999999997</v>
      </c>
      <c r="DK56" s="61">
        <v>1.294</v>
      </c>
      <c r="DL56" s="61"/>
    </row>
    <row r="57" spans="1:116" s="40" customFormat="1" ht="15.75" thickBot="1" x14ac:dyDescent="0.25">
      <c r="A57" s="105"/>
      <c r="B57" s="98" t="s">
        <v>145</v>
      </c>
      <c r="C57" s="98"/>
      <c r="D57" s="95">
        <v>1295000</v>
      </c>
      <c r="E57" s="102"/>
      <c r="F57" s="95">
        <v>262</v>
      </c>
      <c r="G57" s="95">
        <v>29913</v>
      </c>
      <c r="H57" s="102">
        <v>4900</v>
      </c>
      <c r="I57" s="95">
        <v>31188.5</v>
      </c>
      <c r="J57" s="102">
        <v>159.19999999999999</v>
      </c>
      <c r="K57" s="102">
        <v>1041</v>
      </c>
      <c r="L57" s="102">
        <v>10919.6</v>
      </c>
      <c r="M57" s="102"/>
      <c r="N57" s="102">
        <v>30158.5</v>
      </c>
      <c r="O57" s="102">
        <v>836000</v>
      </c>
      <c r="P57" s="95">
        <v>63115</v>
      </c>
      <c r="Q57" s="102">
        <v>300000</v>
      </c>
      <c r="R57" s="102">
        <v>2550</v>
      </c>
      <c r="S57" s="95">
        <v>432</v>
      </c>
      <c r="T57" s="102">
        <v>5701.4</v>
      </c>
      <c r="U57" s="102">
        <v>3080</v>
      </c>
      <c r="V57" s="102"/>
      <c r="W57" s="95">
        <v>2008.4</v>
      </c>
      <c r="X57" s="102">
        <v>1157.5999999999999</v>
      </c>
      <c r="Y57" s="102">
        <v>74577</v>
      </c>
      <c r="Z57" s="102">
        <v>1511.45</v>
      </c>
      <c r="AA57" s="102"/>
      <c r="AB57" s="102">
        <v>1440</v>
      </c>
      <c r="AC57" s="102">
        <v>29218.2</v>
      </c>
      <c r="AD57" s="102">
        <v>144</v>
      </c>
      <c r="AE57" s="95"/>
      <c r="AF57" s="102"/>
      <c r="AG57" s="102"/>
      <c r="AH57" s="102">
        <v>0.5</v>
      </c>
      <c r="AI57" s="102">
        <v>7275</v>
      </c>
      <c r="AJ57" s="102">
        <v>7582.4</v>
      </c>
      <c r="AK57" s="102">
        <v>1990.9</v>
      </c>
      <c r="AL57" s="102">
        <v>3862.4</v>
      </c>
      <c r="AM57" s="102">
        <v>730</v>
      </c>
      <c r="AN57" s="95">
        <v>900</v>
      </c>
      <c r="AO57" s="102">
        <v>1722.1</v>
      </c>
      <c r="AP57" s="102">
        <v>9000</v>
      </c>
      <c r="AQ57" s="102">
        <v>640</v>
      </c>
      <c r="AR57" s="95">
        <v>33677.800000000003</v>
      </c>
      <c r="AS57" s="102">
        <v>15750</v>
      </c>
      <c r="AT57" s="102"/>
      <c r="AU57" s="98">
        <v>2660</v>
      </c>
      <c r="AV57" s="98">
        <v>24788.1</v>
      </c>
      <c r="AW57" s="98">
        <v>2636.2</v>
      </c>
      <c r="AX57" s="98"/>
      <c r="AY57" s="98"/>
      <c r="AZ57" s="98">
        <v>1164.5999999999999</v>
      </c>
      <c r="BA57" s="98"/>
      <c r="BB57" s="98"/>
      <c r="BC57" s="96">
        <v>3263.8</v>
      </c>
      <c r="BD57" s="98">
        <v>60</v>
      </c>
      <c r="BE57" s="98"/>
      <c r="BF57" s="98"/>
      <c r="BG57" s="98">
        <v>120</v>
      </c>
      <c r="BH57" s="98">
        <v>7439</v>
      </c>
      <c r="BI57" s="103">
        <v>8671.5</v>
      </c>
      <c r="BJ57" s="98">
        <v>6220</v>
      </c>
      <c r="BK57" s="98" t="s">
        <v>214</v>
      </c>
      <c r="BL57" s="57"/>
      <c r="BM57" s="61">
        <v>6851.1</v>
      </c>
      <c r="BN57" s="61">
        <v>124.8</v>
      </c>
      <c r="BO57" s="61"/>
      <c r="BP57" s="61"/>
      <c r="BQ57" s="61">
        <v>1104.5</v>
      </c>
      <c r="BR57" s="62">
        <v>6642</v>
      </c>
      <c r="BS57" s="61"/>
      <c r="BT57" s="61">
        <v>8032.5</v>
      </c>
      <c r="BU57" s="61">
        <v>4000</v>
      </c>
      <c r="BV57" s="61"/>
      <c r="BW57" s="61">
        <v>4093.4</v>
      </c>
      <c r="BX57" s="57">
        <v>4071.2</v>
      </c>
      <c r="BY57" s="61">
        <v>120</v>
      </c>
      <c r="BZ57" s="61"/>
      <c r="CA57" s="61">
        <v>3883.1</v>
      </c>
      <c r="CB57" s="61">
        <v>2200</v>
      </c>
      <c r="CC57" s="61">
        <v>300</v>
      </c>
      <c r="CD57" s="61"/>
      <c r="CE57" s="61"/>
      <c r="CF57" s="61">
        <v>2200</v>
      </c>
      <c r="CG57" s="61"/>
      <c r="CH57" s="57"/>
      <c r="CI57" s="61"/>
      <c r="CJ57" s="61"/>
      <c r="CK57" s="61">
        <v>1195.8399999999999</v>
      </c>
      <c r="CL57" s="61">
        <v>500</v>
      </c>
      <c r="CM57" s="61">
        <v>134.19999999999999</v>
      </c>
      <c r="CN57" s="63">
        <v>600</v>
      </c>
      <c r="CO57" s="57"/>
      <c r="CP57" s="61"/>
      <c r="CQ57" s="61"/>
      <c r="CR57" s="61">
        <v>134.19999999999999</v>
      </c>
      <c r="CS57" s="61">
        <v>1300.5</v>
      </c>
      <c r="CT57" s="61"/>
      <c r="CU57" s="61"/>
      <c r="CV57" s="61"/>
      <c r="CW57" s="61"/>
      <c r="CX57" s="61"/>
      <c r="CY57" s="61"/>
      <c r="CZ57" s="55"/>
      <c r="DA57" s="61"/>
      <c r="DB57" s="61">
        <v>600</v>
      </c>
      <c r="DC57" s="61">
        <v>50</v>
      </c>
      <c r="DD57" s="61"/>
      <c r="DE57" s="61"/>
      <c r="DF57" s="61"/>
      <c r="DG57" s="61"/>
      <c r="DH57" s="61"/>
      <c r="DI57" s="61">
        <v>3.41</v>
      </c>
      <c r="DJ57" s="61">
        <v>0.83</v>
      </c>
      <c r="DK57" s="61">
        <v>1.042</v>
      </c>
      <c r="DL57" s="61"/>
    </row>
    <row r="58" spans="1:116" s="40" customFormat="1" ht="15.75" thickBot="1" x14ac:dyDescent="0.25">
      <c r="A58" s="105"/>
      <c r="B58" s="98" t="s">
        <v>146</v>
      </c>
      <c r="C58" s="98"/>
      <c r="D58" s="95"/>
      <c r="E58" s="102"/>
      <c r="F58" s="95"/>
      <c r="G58" s="95"/>
      <c r="H58" s="102"/>
      <c r="I58" s="95"/>
      <c r="J58" s="102"/>
      <c r="K58" s="102"/>
      <c r="L58" s="102">
        <v>19714</v>
      </c>
      <c r="M58" s="102"/>
      <c r="N58" s="102"/>
      <c r="O58" s="102"/>
      <c r="P58" s="95"/>
      <c r="Q58" s="102"/>
      <c r="R58" s="102"/>
      <c r="S58" s="95"/>
      <c r="T58" s="102"/>
      <c r="U58" s="102"/>
      <c r="V58" s="102">
        <v>174909</v>
      </c>
      <c r="W58" s="95">
        <v>43242.9</v>
      </c>
      <c r="X58" s="102"/>
      <c r="Y58" s="102"/>
      <c r="Z58" s="102"/>
      <c r="AA58" s="102">
        <v>3839.1</v>
      </c>
      <c r="AB58" s="102"/>
      <c r="AC58" s="102"/>
      <c r="AD58" s="102"/>
      <c r="AE58" s="95"/>
      <c r="AF58" s="102"/>
      <c r="AG58" s="102"/>
      <c r="AH58" s="102"/>
      <c r="AI58" s="102"/>
      <c r="AJ58" s="102"/>
      <c r="AK58" s="102"/>
      <c r="AL58" s="102"/>
      <c r="AM58" s="102"/>
      <c r="AN58" s="95"/>
      <c r="AO58" s="102"/>
      <c r="AP58" s="102"/>
      <c r="AQ58" s="102"/>
      <c r="AR58" s="95">
        <v>268</v>
      </c>
      <c r="AS58" s="102"/>
      <c r="AT58" s="102"/>
      <c r="AU58" s="98"/>
      <c r="AV58" s="98"/>
      <c r="AW58" s="98"/>
      <c r="AX58" s="98"/>
      <c r="AY58" s="98"/>
      <c r="AZ58" s="98"/>
      <c r="BA58" s="98"/>
      <c r="BB58" s="98"/>
      <c r="BC58" s="96"/>
      <c r="BD58" s="98"/>
      <c r="BE58" s="98"/>
      <c r="BF58" s="98"/>
      <c r="BG58" s="98"/>
      <c r="BH58" s="98"/>
      <c r="BI58" s="103"/>
      <c r="BJ58" s="98"/>
      <c r="BK58" s="98" t="s">
        <v>215</v>
      </c>
      <c r="BL58" s="57"/>
      <c r="BM58" s="61"/>
      <c r="BN58" s="61">
        <v>385.5</v>
      </c>
      <c r="BO58" s="61"/>
      <c r="BP58" s="61"/>
      <c r="BQ58" s="61"/>
      <c r="BR58" s="62"/>
      <c r="BS58" s="61"/>
      <c r="BT58" s="61"/>
      <c r="BU58" s="61"/>
      <c r="BV58" s="61"/>
      <c r="BW58" s="61"/>
      <c r="BX58" s="57"/>
      <c r="BY58" s="61"/>
      <c r="BZ58" s="61"/>
      <c r="CA58" s="61"/>
      <c r="CB58" s="61"/>
      <c r="CC58" s="61"/>
      <c r="CD58" s="61"/>
      <c r="CE58" s="61"/>
      <c r="CF58" s="61"/>
      <c r="CG58" s="61"/>
      <c r="CH58" s="57"/>
      <c r="CI58" s="61"/>
      <c r="CJ58" s="61"/>
      <c r="CK58" s="61"/>
      <c r="CL58" s="61"/>
      <c r="CM58" s="61"/>
      <c r="CN58" s="63">
        <v>226.8</v>
      </c>
      <c r="CO58" s="57"/>
      <c r="CP58" s="61"/>
      <c r="CQ58" s="61"/>
      <c r="CR58" s="61"/>
      <c r="CS58" s="61"/>
      <c r="CT58" s="61"/>
      <c r="CU58" s="61"/>
      <c r="CV58" s="61"/>
      <c r="CW58" s="61"/>
      <c r="CX58" s="61"/>
      <c r="CY58" s="61"/>
      <c r="CZ58" s="55"/>
      <c r="DA58" s="61"/>
      <c r="DB58" s="61"/>
      <c r="DC58" s="61"/>
      <c r="DD58" s="61"/>
      <c r="DE58" s="61"/>
      <c r="DF58" s="61"/>
      <c r="DG58" s="61"/>
      <c r="DH58" s="61"/>
      <c r="DI58" s="61"/>
      <c r="DJ58" s="61"/>
      <c r="DK58" s="61"/>
      <c r="DL58" s="61">
        <v>700</v>
      </c>
    </row>
    <row r="59" spans="1:116" s="40" customFormat="1" ht="15.75" thickBot="1" x14ac:dyDescent="0.25">
      <c r="A59" s="105"/>
      <c r="B59" s="98" t="s">
        <v>147</v>
      </c>
      <c r="C59" s="98"/>
      <c r="D59" s="95">
        <v>782753.2</v>
      </c>
      <c r="E59" s="102"/>
      <c r="F59" s="95">
        <v>107440</v>
      </c>
      <c r="G59" s="95">
        <v>85542</v>
      </c>
      <c r="H59" s="102">
        <v>12748.9</v>
      </c>
      <c r="I59" s="95"/>
      <c r="J59" s="102"/>
      <c r="K59" s="102">
        <v>1296</v>
      </c>
      <c r="L59" s="102"/>
      <c r="M59" s="102"/>
      <c r="N59" s="102">
        <v>171083.4</v>
      </c>
      <c r="O59" s="102"/>
      <c r="P59" s="95"/>
      <c r="Q59" s="102"/>
      <c r="R59" s="102"/>
      <c r="S59" s="95">
        <v>24509</v>
      </c>
      <c r="T59" s="102">
        <v>2592</v>
      </c>
      <c r="U59" s="102"/>
      <c r="V59" s="102"/>
      <c r="W59" s="95">
        <v>1296</v>
      </c>
      <c r="X59" s="102"/>
      <c r="Y59" s="102">
        <v>21122</v>
      </c>
      <c r="Z59" s="102">
        <v>28082</v>
      </c>
      <c r="AA59" s="102">
        <v>6541</v>
      </c>
      <c r="AB59" s="102">
        <v>269140</v>
      </c>
      <c r="AC59" s="102"/>
      <c r="AD59" s="102">
        <v>5184</v>
      </c>
      <c r="AE59" s="95">
        <v>52056</v>
      </c>
      <c r="AF59" s="102"/>
      <c r="AG59" s="102"/>
      <c r="AH59" s="102">
        <v>324065.40000000002</v>
      </c>
      <c r="AI59" s="102"/>
      <c r="AJ59" s="102"/>
      <c r="AK59" s="102"/>
      <c r="AL59" s="102"/>
      <c r="AM59" s="102">
        <v>36298</v>
      </c>
      <c r="AN59" s="95">
        <v>142317.6</v>
      </c>
      <c r="AO59" s="102"/>
      <c r="AP59" s="102">
        <v>107500</v>
      </c>
      <c r="AQ59" s="102"/>
      <c r="AR59" s="95"/>
      <c r="AS59" s="102"/>
      <c r="AT59" s="102"/>
      <c r="AU59" s="98"/>
      <c r="AV59" s="98">
        <v>173863.2</v>
      </c>
      <c r="AW59" s="98"/>
      <c r="AX59" s="98">
        <v>19627.400000000001</v>
      </c>
      <c r="AY59" s="98"/>
      <c r="AZ59" s="98">
        <v>2592</v>
      </c>
      <c r="BA59" s="98">
        <v>78498</v>
      </c>
      <c r="BB59" s="98">
        <v>216</v>
      </c>
      <c r="BC59" s="96"/>
      <c r="BD59" s="98"/>
      <c r="BE59" s="98"/>
      <c r="BF59" s="98"/>
      <c r="BG59" s="98"/>
      <c r="BH59" s="98"/>
      <c r="BI59" s="103"/>
      <c r="BJ59" s="98"/>
      <c r="BK59" s="98" t="s">
        <v>216</v>
      </c>
      <c r="BL59" s="57"/>
      <c r="BM59" s="61">
        <v>844</v>
      </c>
      <c r="BN59" s="61"/>
      <c r="BO59" s="61"/>
      <c r="BP59" s="61"/>
      <c r="BQ59" s="61"/>
      <c r="BR59" s="62"/>
      <c r="BS59" s="61"/>
      <c r="BT59" s="61"/>
      <c r="BU59" s="61"/>
      <c r="BV59" s="61"/>
      <c r="BW59" s="61"/>
      <c r="BX59" s="57"/>
      <c r="BY59" s="61"/>
      <c r="BZ59" s="61"/>
      <c r="CA59" s="61"/>
      <c r="CB59" s="61"/>
      <c r="CC59" s="61"/>
      <c r="CD59" s="61">
        <v>5184</v>
      </c>
      <c r="CE59" s="61"/>
      <c r="CF59" s="61"/>
      <c r="CG59" s="61"/>
      <c r="CH59" s="57"/>
      <c r="CI59" s="61"/>
      <c r="CJ59" s="61"/>
      <c r="CK59" s="61"/>
      <c r="CL59" s="61"/>
      <c r="CM59" s="61">
        <v>19000</v>
      </c>
      <c r="CN59" s="63"/>
      <c r="CO59" s="57"/>
      <c r="CP59" s="61">
        <v>648</v>
      </c>
      <c r="CQ59" s="61"/>
      <c r="CR59" s="61">
        <v>12300</v>
      </c>
      <c r="CS59" s="61"/>
      <c r="CT59" s="61"/>
      <c r="CU59" s="61"/>
      <c r="CV59" s="61"/>
      <c r="CW59" s="61"/>
      <c r="CX59" s="61"/>
      <c r="CY59" s="61"/>
      <c r="CZ59" s="55"/>
      <c r="DA59" s="61"/>
      <c r="DB59" s="61"/>
      <c r="DC59" s="61"/>
      <c r="DD59" s="61"/>
      <c r="DE59" s="61"/>
      <c r="DF59" s="61"/>
      <c r="DG59" s="61"/>
      <c r="DH59" s="61"/>
      <c r="DI59" s="61"/>
      <c r="DJ59" s="61"/>
      <c r="DK59" s="61"/>
      <c r="DL59" s="61"/>
    </row>
    <row r="60" spans="1:116" s="40" customFormat="1" ht="15.75" thickBot="1" x14ac:dyDescent="0.25">
      <c r="A60" s="105"/>
      <c r="B60" s="98" t="s">
        <v>148</v>
      </c>
      <c r="C60" s="98"/>
      <c r="D60" s="95"/>
      <c r="E60" s="102"/>
      <c r="F60" s="95"/>
      <c r="G60" s="95">
        <v>1030268.9</v>
      </c>
      <c r="H60" s="102">
        <v>3580.2</v>
      </c>
      <c r="I60" s="95"/>
      <c r="J60" s="102"/>
      <c r="K60" s="102"/>
      <c r="L60" s="102"/>
      <c r="M60" s="102"/>
      <c r="N60" s="102"/>
      <c r="O60" s="102"/>
      <c r="P60" s="95"/>
      <c r="Q60" s="102"/>
      <c r="R60" s="102"/>
      <c r="S60" s="95">
        <v>4860</v>
      </c>
      <c r="T60" s="102"/>
      <c r="U60" s="102"/>
      <c r="V60" s="102"/>
      <c r="W60" s="95">
        <v>3380.3</v>
      </c>
      <c r="X60" s="102"/>
      <c r="Y60" s="102"/>
      <c r="Z60" s="102"/>
      <c r="AA60" s="102"/>
      <c r="AB60" s="102">
        <v>4000</v>
      </c>
      <c r="AC60" s="102"/>
      <c r="AD60" s="102"/>
      <c r="AE60" s="95"/>
      <c r="AF60" s="102"/>
      <c r="AG60" s="102"/>
      <c r="AH60" s="102"/>
      <c r="AI60" s="102"/>
      <c r="AJ60" s="102"/>
      <c r="AK60" s="102"/>
      <c r="AL60" s="102"/>
      <c r="AM60" s="102"/>
      <c r="AN60" s="95"/>
      <c r="AO60" s="102"/>
      <c r="AP60" s="102"/>
      <c r="AQ60" s="102"/>
      <c r="AR60" s="95"/>
      <c r="AS60" s="102"/>
      <c r="AT60" s="102"/>
      <c r="AU60" s="98"/>
      <c r="AV60" s="98"/>
      <c r="AW60" s="98">
        <v>3000</v>
      </c>
      <c r="AX60" s="98"/>
      <c r="AY60" s="98"/>
      <c r="AZ60" s="98"/>
      <c r="BA60" s="98"/>
      <c r="BB60" s="98"/>
      <c r="BC60" s="96"/>
      <c r="BD60" s="98"/>
      <c r="BE60" s="98"/>
      <c r="BF60" s="98"/>
      <c r="BG60" s="98"/>
      <c r="BH60" s="98"/>
      <c r="BI60" s="103"/>
      <c r="BJ60" s="98">
        <v>195.9</v>
      </c>
      <c r="BK60" s="98" t="s">
        <v>217</v>
      </c>
      <c r="BL60" s="57"/>
      <c r="BM60" s="61"/>
      <c r="BN60" s="61">
        <v>9004.4</v>
      </c>
      <c r="BO60" s="61"/>
      <c r="BP60" s="61"/>
      <c r="BQ60" s="61"/>
      <c r="BR60" s="62"/>
      <c r="BS60" s="61"/>
      <c r="BT60" s="61"/>
      <c r="BU60" s="61"/>
      <c r="BV60" s="61"/>
      <c r="BW60" s="61"/>
      <c r="BX60" s="57"/>
      <c r="BY60" s="61"/>
      <c r="BZ60" s="61"/>
      <c r="CA60" s="61"/>
      <c r="CB60" s="61"/>
      <c r="CC60" s="61"/>
      <c r="CD60" s="61"/>
      <c r="CE60" s="61"/>
      <c r="CF60" s="61"/>
      <c r="CG60" s="61"/>
      <c r="CH60" s="57"/>
      <c r="CI60" s="61"/>
      <c r="CJ60" s="61"/>
      <c r="CK60" s="61"/>
      <c r="CL60" s="61"/>
      <c r="CM60" s="61">
        <v>4658.2</v>
      </c>
      <c r="CN60" s="63"/>
      <c r="CO60" s="57"/>
      <c r="CP60" s="61"/>
      <c r="CQ60" s="61"/>
      <c r="CR60" s="61">
        <v>3000</v>
      </c>
      <c r="CS60" s="61"/>
      <c r="CT60" s="61"/>
      <c r="CU60" s="61"/>
      <c r="CV60" s="61"/>
      <c r="CW60" s="61"/>
      <c r="CX60" s="61"/>
      <c r="CY60" s="61"/>
      <c r="CZ60" s="55"/>
      <c r="DA60" s="61"/>
      <c r="DB60" s="61"/>
      <c r="DC60" s="61">
        <v>1096.2</v>
      </c>
      <c r="DD60" s="61"/>
      <c r="DE60" s="61"/>
      <c r="DF60" s="61"/>
      <c r="DG60" s="61"/>
      <c r="DH60" s="61"/>
      <c r="DI60" s="61"/>
      <c r="DJ60" s="61"/>
      <c r="DK60" s="61"/>
      <c r="DL60" s="61"/>
    </row>
    <row r="61" spans="1:116" s="40" customFormat="1" ht="15.75" thickBot="1" x14ac:dyDescent="0.25">
      <c r="A61" s="105"/>
      <c r="B61" s="98" t="s">
        <v>149</v>
      </c>
      <c r="C61" s="98"/>
      <c r="D61" s="95"/>
      <c r="E61" s="102"/>
      <c r="F61" s="95"/>
      <c r="G61" s="95"/>
      <c r="H61" s="102"/>
      <c r="I61" s="95"/>
      <c r="J61" s="102"/>
      <c r="K61" s="102"/>
      <c r="L61" s="102"/>
      <c r="M61" s="102"/>
      <c r="N61" s="102"/>
      <c r="O61" s="102"/>
      <c r="P61" s="95"/>
      <c r="Q61" s="102"/>
      <c r="R61" s="102"/>
      <c r="S61" s="95"/>
      <c r="T61" s="102"/>
      <c r="U61" s="102"/>
      <c r="V61" s="102"/>
      <c r="W61" s="95"/>
      <c r="X61" s="102"/>
      <c r="Y61" s="102"/>
      <c r="Z61" s="102"/>
      <c r="AA61" s="102"/>
      <c r="AB61" s="102"/>
      <c r="AC61" s="102"/>
      <c r="AD61" s="102"/>
      <c r="AE61" s="95"/>
      <c r="AF61" s="102"/>
      <c r="AG61" s="102"/>
      <c r="AH61" s="102"/>
      <c r="AI61" s="102"/>
      <c r="AJ61" s="102"/>
      <c r="AK61" s="102"/>
      <c r="AL61" s="102"/>
      <c r="AM61" s="102"/>
      <c r="AN61" s="95"/>
      <c r="AO61" s="102"/>
      <c r="AP61" s="102"/>
      <c r="AQ61" s="102"/>
      <c r="AR61" s="95"/>
      <c r="AS61" s="102"/>
      <c r="AT61" s="102"/>
      <c r="AU61" s="98"/>
      <c r="AV61" s="98"/>
      <c r="AW61" s="98"/>
      <c r="AX61" s="98"/>
      <c r="AY61" s="98"/>
      <c r="AZ61" s="98"/>
      <c r="BA61" s="98"/>
      <c r="BB61" s="98"/>
      <c r="BC61" s="96"/>
      <c r="BD61" s="98"/>
      <c r="BE61" s="98"/>
      <c r="BF61" s="98"/>
      <c r="BG61" s="98"/>
      <c r="BH61" s="98"/>
      <c r="BI61" s="103"/>
      <c r="BJ61" s="98"/>
      <c r="BK61" s="98" t="s">
        <v>218</v>
      </c>
      <c r="BL61" s="57"/>
      <c r="BM61" s="61"/>
      <c r="BN61" s="61"/>
      <c r="BO61" s="61"/>
      <c r="BP61" s="61"/>
      <c r="BQ61" s="61"/>
      <c r="BR61" s="62"/>
      <c r="BS61" s="61"/>
      <c r="BT61" s="61"/>
      <c r="BU61" s="61"/>
      <c r="BV61" s="61"/>
      <c r="BW61" s="61"/>
      <c r="BX61" s="57"/>
      <c r="BY61" s="61"/>
      <c r="BZ61" s="61"/>
      <c r="CA61" s="61"/>
      <c r="CB61" s="61"/>
      <c r="CC61" s="61"/>
      <c r="CD61" s="61"/>
      <c r="CE61" s="61"/>
      <c r="CF61" s="61"/>
      <c r="CG61" s="61"/>
      <c r="CH61" s="57"/>
      <c r="CI61" s="61"/>
      <c r="CJ61" s="61"/>
      <c r="CK61" s="61"/>
      <c r="CL61" s="61"/>
      <c r="CM61" s="61"/>
      <c r="CN61" s="63"/>
      <c r="CO61" s="57"/>
      <c r="CP61" s="61"/>
      <c r="CQ61" s="61"/>
      <c r="CR61" s="61"/>
      <c r="CS61" s="61"/>
      <c r="CT61" s="61"/>
      <c r="CU61" s="61"/>
      <c r="CV61" s="61"/>
      <c r="CW61" s="61"/>
      <c r="CX61" s="61"/>
      <c r="CY61" s="61"/>
      <c r="CZ61" s="55"/>
      <c r="DA61" s="61"/>
      <c r="DB61" s="61">
        <v>250</v>
      </c>
      <c r="DC61" s="61"/>
      <c r="DD61" s="61"/>
      <c r="DE61" s="61"/>
      <c r="DF61" s="61"/>
      <c r="DG61" s="61"/>
      <c r="DH61" s="61"/>
      <c r="DI61" s="61"/>
      <c r="DJ61" s="61"/>
      <c r="DK61" s="61"/>
      <c r="DL61" s="61"/>
    </row>
    <row r="62" spans="1:116" s="40" customFormat="1" ht="15.75" thickBot="1" x14ac:dyDescent="0.25">
      <c r="A62" s="105"/>
      <c r="B62" s="98" t="s">
        <v>138</v>
      </c>
      <c r="C62" s="98"/>
      <c r="D62" s="95"/>
      <c r="E62" s="102"/>
      <c r="F62" s="95"/>
      <c r="G62" s="95">
        <v>16848</v>
      </c>
      <c r="H62" s="102"/>
      <c r="I62" s="95"/>
      <c r="J62" s="102"/>
      <c r="K62" s="102"/>
      <c r="L62" s="102"/>
      <c r="M62" s="102"/>
      <c r="N62" s="102"/>
      <c r="O62" s="102"/>
      <c r="P62" s="95"/>
      <c r="Q62" s="102"/>
      <c r="R62" s="102"/>
      <c r="S62" s="95"/>
      <c r="T62" s="102"/>
      <c r="U62" s="102"/>
      <c r="V62" s="102"/>
      <c r="W62" s="95"/>
      <c r="X62" s="102"/>
      <c r="Y62" s="102"/>
      <c r="Z62" s="102"/>
      <c r="AA62" s="102"/>
      <c r="AB62" s="102"/>
      <c r="AC62" s="102"/>
      <c r="AD62" s="102">
        <v>18</v>
      </c>
      <c r="AE62" s="95"/>
      <c r="AF62" s="102"/>
      <c r="AG62" s="102"/>
      <c r="AH62" s="102"/>
      <c r="AI62" s="102"/>
      <c r="AJ62" s="102"/>
      <c r="AK62" s="102"/>
      <c r="AL62" s="102"/>
      <c r="AM62" s="102">
        <v>37467</v>
      </c>
      <c r="AN62" s="95"/>
      <c r="AO62" s="102"/>
      <c r="AP62" s="102"/>
      <c r="AQ62" s="102"/>
      <c r="AR62" s="95"/>
      <c r="AS62" s="102"/>
      <c r="AT62" s="102">
        <v>9540.7999999999993</v>
      </c>
      <c r="AU62" s="98"/>
      <c r="AV62" s="98"/>
      <c r="AW62" s="98"/>
      <c r="AX62" s="98"/>
      <c r="AY62" s="98"/>
      <c r="AZ62" s="98"/>
      <c r="BA62" s="98"/>
      <c r="BB62" s="98">
        <v>1665</v>
      </c>
      <c r="BC62" s="96"/>
      <c r="BD62" s="98"/>
      <c r="BE62" s="98"/>
      <c r="BF62" s="98"/>
      <c r="BG62" s="98"/>
      <c r="BH62" s="98"/>
      <c r="BI62" s="103">
        <v>2203.1</v>
      </c>
      <c r="BJ62" s="98"/>
      <c r="BK62" s="98" t="s">
        <v>219</v>
      </c>
      <c r="BL62" s="57"/>
      <c r="BM62" s="61"/>
      <c r="BN62" s="61"/>
      <c r="BO62" s="61"/>
      <c r="BP62" s="61"/>
      <c r="BQ62" s="61"/>
      <c r="BR62" s="62"/>
      <c r="BS62" s="61"/>
      <c r="BT62" s="61"/>
      <c r="BU62" s="61"/>
      <c r="BV62" s="61"/>
      <c r="BW62" s="61"/>
      <c r="BX62" s="57"/>
      <c r="BY62" s="61">
        <v>3812</v>
      </c>
      <c r="BZ62" s="61"/>
      <c r="CA62" s="61"/>
      <c r="CB62" s="61"/>
      <c r="CC62" s="61">
        <v>15068.7</v>
      </c>
      <c r="CD62" s="61"/>
      <c r="CE62" s="61"/>
      <c r="CF62" s="61"/>
      <c r="CG62" s="61"/>
      <c r="CH62" s="57"/>
      <c r="CI62" s="61"/>
      <c r="CJ62" s="61"/>
      <c r="CK62" s="61"/>
      <c r="CL62" s="61"/>
      <c r="CM62" s="61"/>
      <c r="CN62" s="63"/>
      <c r="CO62" s="57"/>
      <c r="CP62" s="61"/>
      <c r="CQ62" s="61"/>
      <c r="CR62" s="61"/>
      <c r="CS62" s="61"/>
      <c r="CT62" s="61"/>
      <c r="CU62" s="61"/>
      <c r="CV62" s="61"/>
      <c r="CW62" s="61"/>
      <c r="CX62" s="61"/>
      <c r="CY62" s="61"/>
      <c r="CZ62" s="55"/>
      <c r="DA62" s="61"/>
      <c r="DB62" s="61"/>
      <c r="DC62" s="61"/>
      <c r="DD62" s="61"/>
      <c r="DE62" s="61"/>
      <c r="DF62" s="61"/>
      <c r="DG62" s="61"/>
      <c r="DH62" s="61"/>
      <c r="DI62" s="61"/>
      <c r="DJ62" s="61"/>
      <c r="DK62" s="61"/>
      <c r="DL62" s="61"/>
    </row>
    <row r="63" spans="1:116" s="40" customFormat="1" ht="15.75" thickBot="1" x14ac:dyDescent="0.25">
      <c r="A63" s="105"/>
      <c r="B63" s="98"/>
      <c r="C63" s="98"/>
      <c r="D63" s="95"/>
      <c r="E63" s="102"/>
      <c r="F63" s="95"/>
      <c r="G63" s="95"/>
      <c r="H63" s="102"/>
      <c r="I63" s="95"/>
      <c r="J63" s="102"/>
      <c r="K63" s="102"/>
      <c r="L63" s="102"/>
      <c r="M63" s="102"/>
      <c r="N63" s="102"/>
      <c r="O63" s="102"/>
      <c r="P63" s="95"/>
      <c r="Q63" s="102"/>
      <c r="R63" s="102"/>
      <c r="S63" s="95"/>
      <c r="T63" s="102"/>
      <c r="U63" s="102"/>
      <c r="V63" s="102"/>
      <c r="W63" s="95"/>
      <c r="X63" s="102"/>
      <c r="Y63" s="102"/>
      <c r="Z63" s="102"/>
      <c r="AA63" s="102"/>
      <c r="AB63" s="102"/>
      <c r="AC63" s="102"/>
      <c r="AD63" s="102"/>
      <c r="AE63" s="95"/>
      <c r="AF63" s="102"/>
      <c r="AG63" s="102"/>
      <c r="AH63" s="102"/>
      <c r="AI63" s="102"/>
      <c r="AJ63" s="102"/>
      <c r="AK63" s="102"/>
      <c r="AL63" s="102"/>
      <c r="AM63" s="102"/>
      <c r="AN63" s="95"/>
      <c r="AO63" s="102"/>
      <c r="AP63" s="102"/>
      <c r="AQ63" s="102"/>
      <c r="AR63" s="95"/>
      <c r="AS63" s="102"/>
      <c r="AT63" s="102"/>
      <c r="AU63" s="98"/>
      <c r="AV63" s="98"/>
      <c r="AW63" s="98"/>
      <c r="AX63" s="98"/>
      <c r="AY63" s="98"/>
      <c r="AZ63" s="98"/>
      <c r="BA63" s="98"/>
      <c r="BB63" s="98"/>
      <c r="BC63" s="96"/>
      <c r="BD63" s="98"/>
      <c r="BE63" s="98"/>
      <c r="BF63" s="98"/>
      <c r="BG63" s="98"/>
      <c r="BH63" s="98"/>
      <c r="BI63" s="103"/>
      <c r="BJ63" s="98"/>
      <c r="BK63" s="98" t="s">
        <v>193</v>
      </c>
      <c r="BL63" s="57"/>
      <c r="BM63" s="61"/>
      <c r="BN63" s="61"/>
      <c r="BO63" s="61"/>
      <c r="BP63" s="61"/>
      <c r="BQ63" s="61"/>
      <c r="BR63" s="62"/>
      <c r="BS63" s="61"/>
      <c r="BT63" s="61"/>
      <c r="BU63" s="61"/>
      <c r="BV63" s="61"/>
      <c r="BW63" s="61"/>
      <c r="BX63" s="57"/>
      <c r="BY63" s="61"/>
      <c r="BZ63" s="61"/>
      <c r="CA63" s="61"/>
      <c r="CB63" s="61"/>
      <c r="CC63" s="61"/>
      <c r="CD63" s="61"/>
      <c r="CE63" s="61"/>
      <c r="CF63" s="61"/>
      <c r="CG63" s="61"/>
      <c r="CH63" s="57"/>
      <c r="CI63" s="61"/>
      <c r="CJ63" s="61"/>
      <c r="CK63" s="61"/>
      <c r="CL63" s="61"/>
      <c r="CM63" s="61"/>
      <c r="CN63" s="63"/>
      <c r="CO63" s="57"/>
      <c r="CP63" s="61"/>
      <c r="CQ63" s="61"/>
      <c r="CR63" s="61"/>
      <c r="CS63" s="61"/>
      <c r="CT63" s="61"/>
      <c r="CU63" s="61"/>
      <c r="CV63" s="61"/>
      <c r="CW63" s="61"/>
      <c r="CX63" s="61"/>
      <c r="CY63" s="61"/>
      <c r="CZ63" s="55"/>
      <c r="DA63" s="61"/>
      <c r="DB63" s="61"/>
      <c r="DC63" s="61"/>
      <c r="DD63" s="61"/>
      <c r="DE63" s="61"/>
      <c r="DF63" s="61"/>
      <c r="DG63" s="61"/>
      <c r="DH63" s="61"/>
      <c r="DI63" s="61"/>
      <c r="DJ63" s="61"/>
      <c r="DK63" s="61"/>
      <c r="DL63" s="61"/>
    </row>
    <row r="64" spans="1:116" s="20" customFormat="1" ht="15.75" thickBot="1" x14ac:dyDescent="0.3">
      <c r="A64" s="130" t="s">
        <v>150</v>
      </c>
      <c r="B64" s="131"/>
      <c r="C64" s="98">
        <f>SUM(D64:DL64)</f>
        <v>178970914.11389989</v>
      </c>
      <c r="D64" s="107">
        <f t="shared" ref="D64:AI64" si="13">SUM(D53:D63)</f>
        <v>77122803.299999997</v>
      </c>
      <c r="E64" s="107">
        <f t="shared" si="13"/>
        <v>26657155</v>
      </c>
      <c r="F64" s="107">
        <f t="shared" si="13"/>
        <v>2772747</v>
      </c>
      <c r="G64" s="107">
        <f t="shared" si="13"/>
        <v>12084819.300000001</v>
      </c>
      <c r="H64" s="107">
        <f t="shared" si="13"/>
        <v>710618.3</v>
      </c>
      <c r="I64" s="107">
        <f t="shared" si="13"/>
        <v>349508.4</v>
      </c>
      <c r="J64" s="107">
        <f t="shared" si="13"/>
        <v>2198470.9200000004</v>
      </c>
      <c r="K64" s="107">
        <f t="shared" si="13"/>
        <v>21438.959999999999</v>
      </c>
      <c r="L64" s="107">
        <f t="shared" si="13"/>
        <v>393245.42</v>
      </c>
      <c r="M64" s="107">
        <f t="shared" si="13"/>
        <v>3931907.5</v>
      </c>
      <c r="N64" s="107">
        <f t="shared" si="13"/>
        <v>8078927.54</v>
      </c>
      <c r="O64" s="107">
        <f t="shared" si="13"/>
        <v>16323815</v>
      </c>
      <c r="P64" s="107">
        <f t="shared" si="13"/>
        <v>2485047</v>
      </c>
      <c r="Q64" s="107">
        <f t="shared" si="13"/>
        <v>2713840.8</v>
      </c>
      <c r="R64" s="107">
        <f t="shared" si="13"/>
        <v>2398980</v>
      </c>
      <c r="S64" s="107">
        <f t="shared" si="13"/>
        <v>931089</v>
      </c>
      <c r="T64" s="107">
        <f t="shared" si="13"/>
        <v>871231.70000000007</v>
      </c>
      <c r="U64" s="107">
        <f t="shared" si="13"/>
        <v>1360999.9</v>
      </c>
      <c r="V64" s="107">
        <f t="shared" si="13"/>
        <v>1015311</v>
      </c>
      <c r="W64" s="107">
        <f t="shared" si="13"/>
        <v>412448.00000000006</v>
      </c>
      <c r="X64" s="107">
        <f t="shared" si="13"/>
        <v>999134.2</v>
      </c>
      <c r="Y64" s="107">
        <f t="shared" si="13"/>
        <v>796206</v>
      </c>
      <c r="Z64" s="107">
        <f t="shared" si="13"/>
        <v>1996820.3599999999</v>
      </c>
      <c r="AA64" s="107">
        <f t="shared" si="13"/>
        <v>259477.7</v>
      </c>
      <c r="AB64" s="107">
        <f t="shared" si="13"/>
        <v>566420</v>
      </c>
      <c r="AC64" s="107">
        <f t="shared" si="13"/>
        <v>686003.5</v>
      </c>
      <c r="AD64" s="107">
        <f t="shared" si="13"/>
        <v>374937.2</v>
      </c>
      <c r="AE64" s="107">
        <f t="shared" si="13"/>
        <v>56816</v>
      </c>
      <c r="AF64" s="107">
        <f t="shared" si="13"/>
        <v>2739640</v>
      </c>
      <c r="AG64" s="107">
        <f t="shared" si="13"/>
        <v>1696000</v>
      </c>
      <c r="AH64" s="107">
        <f t="shared" si="13"/>
        <v>893078.7</v>
      </c>
      <c r="AI64" s="107">
        <f t="shared" si="13"/>
        <v>57098</v>
      </c>
      <c r="AJ64" s="107">
        <f t="shared" ref="AJ64:BO64" si="14">SUM(AJ53:AJ63)</f>
        <v>256087.49999999997</v>
      </c>
      <c r="AK64" s="107">
        <f t="shared" si="14"/>
        <v>349141.9</v>
      </c>
      <c r="AL64" s="107">
        <f t="shared" si="14"/>
        <v>52583</v>
      </c>
      <c r="AM64" s="107">
        <f t="shared" si="14"/>
        <v>553676.30000000005</v>
      </c>
      <c r="AN64" s="107">
        <f t="shared" si="14"/>
        <v>638703</v>
      </c>
      <c r="AO64" s="107">
        <f t="shared" si="14"/>
        <v>63676.2</v>
      </c>
      <c r="AP64" s="107">
        <f t="shared" si="14"/>
        <v>152740</v>
      </c>
      <c r="AQ64" s="107">
        <f t="shared" si="14"/>
        <v>63225.700000000004</v>
      </c>
      <c r="AR64" s="107">
        <f t="shared" si="14"/>
        <v>355654.39999999997</v>
      </c>
      <c r="AS64" s="107">
        <f t="shared" si="14"/>
        <v>91111.54</v>
      </c>
      <c r="AT64" s="107">
        <f t="shared" si="14"/>
        <v>68648.600000000006</v>
      </c>
      <c r="AU64" s="100">
        <f t="shared" si="14"/>
        <v>109819.7</v>
      </c>
      <c r="AV64" s="100">
        <f t="shared" si="14"/>
        <v>244082.90000000002</v>
      </c>
      <c r="AW64" s="100">
        <f t="shared" si="14"/>
        <v>119247.4</v>
      </c>
      <c r="AX64" s="100">
        <f t="shared" si="14"/>
        <v>22705.300000000003</v>
      </c>
      <c r="AY64" s="100">
        <f t="shared" si="14"/>
        <v>4444.2999999999993</v>
      </c>
      <c r="AZ64" s="100">
        <f t="shared" si="14"/>
        <v>22691.399999999998</v>
      </c>
      <c r="BA64" s="100">
        <f t="shared" si="14"/>
        <v>118395.1</v>
      </c>
      <c r="BB64" s="100">
        <f t="shared" si="14"/>
        <v>11289</v>
      </c>
      <c r="BC64" s="100">
        <f t="shared" si="14"/>
        <v>105199.47</v>
      </c>
      <c r="BD64" s="100">
        <f t="shared" si="14"/>
        <v>67596.399999999994</v>
      </c>
      <c r="BE64" s="100">
        <f t="shared" si="14"/>
        <v>23866.799999999999</v>
      </c>
      <c r="BF64" s="100">
        <f t="shared" si="14"/>
        <v>34182.29</v>
      </c>
      <c r="BG64" s="100">
        <f t="shared" si="14"/>
        <v>40664.800000000003</v>
      </c>
      <c r="BH64" s="100">
        <f t="shared" si="14"/>
        <v>97659.199999999997</v>
      </c>
      <c r="BI64" s="100">
        <f t="shared" si="14"/>
        <v>40542.200000000004</v>
      </c>
      <c r="BJ64" s="100">
        <f t="shared" si="14"/>
        <v>60202.8</v>
      </c>
      <c r="BK64" s="100" t="b">
        <f>SUM(BK53:BK63)=SUM(BL53:BL63) =SUM(BM53:BM63) =SUM(BN53:BN63) =SUM(BO53:BO63) =SUM(BP53:BP63) =SUM(BQ53:BQ63) =SUM(BR53:BR63) =SUM(BS53:BS63) =SUM(BT53:BT63) =SUM(BU53:BU63) =SUM(BV53:BV63) =SUM(BW53:BW63) =SUM(BX53:BX63) =SUM(BY53:BY63) =SUM(BZ53:BZ63) =SUM(CA53:CA63) =SUM(CB53:CB63) =SUM(CC53:CC63) =SUM(CD53:CD63) =SUM(CE53:CE63) =SUM(CF53:CF63) =SUM(CG53:CG63) =SUM(CH53:CH63) =SUM(CI53:CI63) =SUM(CJ53:CJ63) =SUM(CK53:CK63) =SUM(CL53:CL63) =SUM(CM53:CM63) =SUM(CN53:CN63) =SUM(CO53:CO63) =SUM(CP53:CP63) =SUM(CQ53:CQ63) =SUM(CR53:CR63) =SUM(CS53:CS63) =SUM(CT53:CT63) =SUM(CU53:CU63) =SUM(CV53:CV63) =SUM(CW53:CW63) =SUM(CX53:CX63) =SUM(CY53:CY63) =SUM(CZ53:CZ63) =SUM(DA53:DA63) =SUM(DB53:DB63) =SUM(DC53:DC63) =SUM(DD53:DD63) =SUM(DE53:DE63) =SUM(DF53:DF63) =SUM(DG53:DG63) =SUM(DH53:DH63) =SUM(DI53:DI63) =SUM(DJ53:DJ63) =SUM(DK53:DK63) =SUM(DL53:DL63)</f>
        <v>0</v>
      </c>
      <c r="BL64" s="18">
        <f>SUM(BL53:BL63)</f>
        <v>101863.1</v>
      </c>
      <c r="BM64" s="18">
        <f>SUM(BM53:BM63)</f>
        <v>70059</v>
      </c>
      <c r="BN64" s="18">
        <f>SUM(BN53:BN63)</f>
        <v>14497.4</v>
      </c>
      <c r="BO64" s="18">
        <f>SUM(BO53:BO63)</f>
        <v>11785.5</v>
      </c>
      <c r="BP64" s="18">
        <f t="shared" ref="BP64:DL64" si="15">SUM(BP53:BP63)</f>
        <v>126589.09999999999</v>
      </c>
      <c r="BQ64" s="18">
        <f t="shared" si="15"/>
        <v>23174.1</v>
      </c>
      <c r="BR64" s="18">
        <f t="shared" si="15"/>
        <v>38262</v>
      </c>
      <c r="BS64" s="18">
        <f t="shared" si="15"/>
        <v>132108</v>
      </c>
      <c r="BT64" s="18">
        <f t="shared" si="15"/>
        <v>34208.15</v>
      </c>
      <c r="BU64" s="18">
        <f t="shared" si="15"/>
        <v>18874.3</v>
      </c>
      <c r="BV64" s="18">
        <f t="shared" si="15"/>
        <v>14968.5</v>
      </c>
      <c r="BW64" s="18">
        <f t="shared" si="15"/>
        <v>24005.8</v>
      </c>
      <c r="BX64" s="18">
        <f t="shared" si="15"/>
        <v>22498.2</v>
      </c>
      <c r="BY64" s="18">
        <f t="shared" si="15"/>
        <v>45083.8</v>
      </c>
      <c r="BZ64" s="18">
        <f t="shared" si="15"/>
        <v>10791.1</v>
      </c>
      <c r="CA64" s="18">
        <f t="shared" si="15"/>
        <v>29470.199999999997</v>
      </c>
      <c r="CB64" s="18">
        <f t="shared" si="15"/>
        <v>42679.1</v>
      </c>
      <c r="CC64" s="18">
        <f t="shared" si="15"/>
        <v>26775.5</v>
      </c>
      <c r="CD64" s="18">
        <f t="shared" si="15"/>
        <v>9896.7000000000007</v>
      </c>
      <c r="CE64" s="18">
        <f t="shared" si="15"/>
        <v>50000</v>
      </c>
      <c r="CF64" s="18">
        <f t="shared" si="15"/>
        <v>8964.7000000000007</v>
      </c>
      <c r="CG64" s="18">
        <f t="shared" si="15"/>
        <v>20323.23</v>
      </c>
      <c r="CH64" s="18">
        <f t="shared" si="15"/>
        <v>36301.699999999997</v>
      </c>
      <c r="CI64" s="18">
        <f t="shared" si="15"/>
        <v>53369.2</v>
      </c>
      <c r="CJ64" s="18">
        <f t="shared" si="15"/>
        <v>31272.7</v>
      </c>
      <c r="CK64" s="18">
        <f t="shared" si="15"/>
        <v>9176.44</v>
      </c>
      <c r="CL64" s="18">
        <f t="shared" si="15"/>
        <v>28375.599999999999</v>
      </c>
      <c r="CM64" s="18">
        <f t="shared" si="15"/>
        <v>26962.400000000001</v>
      </c>
      <c r="CN64" s="18">
        <f t="shared" si="15"/>
        <v>10339.599999999999</v>
      </c>
      <c r="CO64" s="18">
        <f t="shared" si="15"/>
        <v>18291.2</v>
      </c>
      <c r="CP64" s="18">
        <f t="shared" si="15"/>
        <v>18246.47</v>
      </c>
      <c r="CQ64" s="18">
        <f t="shared" si="15"/>
        <v>16208</v>
      </c>
      <c r="CR64" s="18">
        <f t="shared" si="15"/>
        <v>16831.2</v>
      </c>
      <c r="CS64" s="18">
        <f t="shared" si="15"/>
        <v>3544.1</v>
      </c>
      <c r="CT64" s="18">
        <f t="shared" si="15"/>
        <v>15653.5</v>
      </c>
      <c r="CU64" s="18">
        <f t="shared" si="15"/>
        <v>14282.4</v>
      </c>
      <c r="CV64" s="18">
        <f t="shared" si="15"/>
        <v>10638</v>
      </c>
      <c r="CW64" s="18">
        <f t="shared" si="15"/>
        <v>11078.3</v>
      </c>
      <c r="CX64" s="18">
        <f t="shared" si="15"/>
        <v>13750.9</v>
      </c>
      <c r="CY64" s="18">
        <f t="shared" si="15"/>
        <v>12404.3</v>
      </c>
      <c r="CZ64" s="18">
        <f t="shared" si="15"/>
        <v>9035.2999999999993</v>
      </c>
      <c r="DA64" s="18">
        <f t="shared" si="15"/>
        <v>5800</v>
      </c>
      <c r="DB64" s="18">
        <f t="shared" si="15"/>
        <v>2587.6800000000003</v>
      </c>
      <c r="DC64" s="18">
        <f t="shared" si="15"/>
        <v>1518.2</v>
      </c>
      <c r="DD64" s="18">
        <f t="shared" si="15"/>
        <v>417.7</v>
      </c>
      <c r="DE64" s="18">
        <f t="shared" si="15"/>
        <v>1180.8</v>
      </c>
      <c r="DF64" s="18">
        <f t="shared" si="15"/>
        <v>125</v>
      </c>
      <c r="DG64" s="18">
        <f t="shared" si="15"/>
        <v>573.6</v>
      </c>
      <c r="DH64" s="18">
        <f t="shared" si="15"/>
        <v>455.5</v>
      </c>
      <c r="DI64" s="18">
        <f t="shared" si="15"/>
        <v>12.31</v>
      </c>
      <c r="DJ64" s="18">
        <f t="shared" si="15"/>
        <v>5.2949000000000002</v>
      </c>
      <c r="DK64" s="18">
        <f t="shared" si="15"/>
        <v>3.3390000000000004</v>
      </c>
      <c r="DL64" s="18">
        <f t="shared" si="15"/>
        <v>1723</v>
      </c>
    </row>
    <row r="65" spans="1:116" s="40" customFormat="1" ht="15.75" thickBot="1" x14ac:dyDescent="0.25">
      <c r="A65" s="105">
        <v>2.2999999999999998</v>
      </c>
      <c r="B65" s="85" t="s">
        <v>151</v>
      </c>
      <c r="C65" s="85"/>
      <c r="D65" s="95"/>
      <c r="E65" s="102"/>
      <c r="F65" s="95"/>
      <c r="G65" s="95"/>
      <c r="H65" s="102"/>
      <c r="I65" s="95"/>
      <c r="J65" s="102"/>
      <c r="K65" s="102"/>
      <c r="L65" s="102"/>
      <c r="M65" s="102"/>
      <c r="N65" s="102"/>
      <c r="O65" s="102"/>
      <c r="P65" s="95"/>
      <c r="Q65" s="102"/>
      <c r="R65" s="102"/>
      <c r="S65" s="95"/>
      <c r="T65" s="102"/>
      <c r="U65" s="102"/>
      <c r="V65" s="102"/>
      <c r="W65" s="95"/>
      <c r="X65" s="102"/>
      <c r="Y65" s="102"/>
      <c r="Z65" s="102"/>
      <c r="AA65" s="102"/>
      <c r="AB65" s="102"/>
      <c r="AC65" s="102"/>
      <c r="AD65" s="102"/>
      <c r="AE65" s="95"/>
      <c r="AF65" s="102"/>
      <c r="AG65" s="102"/>
      <c r="AH65" s="102"/>
      <c r="AI65" s="102"/>
      <c r="AJ65" s="102"/>
      <c r="AK65" s="102"/>
      <c r="AL65" s="102"/>
      <c r="AM65" s="102"/>
      <c r="AN65" s="95"/>
      <c r="AO65" s="102"/>
      <c r="AP65" s="102"/>
      <c r="AQ65" s="102"/>
      <c r="AR65" s="95"/>
      <c r="AS65" s="102"/>
      <c r="AT65" s="102"/>
      <c r="AU65" s="98"/>
      <c r="AV65" s="98"/>
      <c r="AW65" s="98"/>
      <c r="AX65" s="98"/>
      <c r="AY65" s="98"/>
      <c r="AZ65" s="98"/>
      <c r="BA65" s="98"/>
      <c r="BB65" s="98"/>
      <c r="BC65" s="96"/>
      <c r="BD65" s="98"/>
      <c r="BE65" s="98"/>
      <c r="BF65" s="98"/>
      <c r="BG65" s="98"/>
      <c r="BH65" s="98"/>
      <c r="BI65" s="103"/>
      <c r="BJ65" s="98"/>
      <c r="BK65" s="98" t="s">
        <v>193</v>
      </c>
      <c r="BL65" s="57"/>
      <c r="BM65" s="61"/>
      <c r="BN65" s="61"/>
      <c r="BO65" s="61"/>
      <c r="BP65" s="61"/>
      <c r="BQ65" s="61"/>
      <c r="BR65" s="62"/>
      <c r="BS65" s="61"/>
      <c r="BT65" s="61"/>
      <c r="BU65" s="61"/>
      <c r="BV65" s="61"/>
      <c r="BW65" s="61"/>
      <c r="BX65" s="57"/>
      <c r="BY65" s="61"/>
      <c r="BZ65" s="61"/>
      <c r="CA65" s="61"/>
      <c r="CB65" s="61"/>
      <c r="CC65" s="61"/>
      <c r="CD65" s="61"/>
      <c r="CE65" s="61"/>
      <c r="CF65" s="61"/>
      <c r="CG65" s="61"/>
      <c r="CH65" s="57"/>
      <c r="CI65" s="61"/>
      <c r="CJ65" s="61"/>
      <c r="CK65" s="61"/>
      <c r="CL65" s="61"/>
      <c r="CM65" s="61"/>
      <c r="CN65" s="63"/>
      <c r="CO65" s="57"/>
      <c r="CP65" s="61"/>
      <c r="CQ65" s="61"/>
      <c r="CR65" s="61"/>
      <c r="CS65" s="61"/>
      <c r="CT65" s="61"/>
      <c r="CU65" s="61"/>
      <c r="CV65" s="61"/>
      <c r="CW65" s="61"/>
      <c r="CX65" s="61"/>
      <c r="CY65" s="61"/>
      <c r="CZ65" s="55"/>
      <c r="DA65" s="61"/>
      <c r="DB65" s="61"/>
      <c r="DC65" s="61"/>
      <c r="DD65" s="61"/>
      <c r="DE65" s="61"/>
      <c r="DF65" s="61"/>
      <c r="DG65" s="61"/>
      <c r="DH65" s="61"/>
      <c r="DI65" s="61"/>
      <c r="DJ65" s="61"/>
      <c r="DK65" s="61"/>
      <c r="DL65" s="61"/>
    </row>
    <row r="66" spans="1:116" s="40" customFormat="1" ht="15.75" thickBot="1" x14ac:dyDescent="0.25">
      <c r="A66" s="105"/>
      <c r="B66" s="98"/>
      <c r="C66" s="98"/>
      <c r="D66" s="95"/>
      <c r="E66" s="102"/>
      <c r="F66" s="95"/>
      <c r="G66" s="95"/>
      <c r="H66" s="102"/>
      <c r="I66" s="95"/>
      <c r="J66" s="102"/>
      <c r="K66" s="102"/>
      <c r="L66" s="102"/>
      <c r="M66" s="102"/>
      <c r="N66" s="102"/>
      <c r="O66" s="102"/>
      <c r="P66" s="95"/>
      <c r="Q66" s="102"/>
      <c r="R66" s="102"/>
      <c r="S66" s="95"/>
      <c r="T66" s="102"/>
      <c r="U66" s="102"/>
      <c r="V66" s="102"/>
      <c r="W66" s="95"/>
      <c r="X66" s="102"/>
      <c r="Y66" s="102"/>
      <c r="Z66" s="102"/>
      <c r="AA66" s="102"/>
      <c r="AB66" s="102"/>
      <c r="AC66" s="102"/>
      <c r="AD66" s="102"/>
      <c r="AE66" s="95"/>
      <c r="AF66" s="102"/>
      <c r="AG66" s="102"/>
      <c r="AH66" s="102"/>
      <c r="AI66" s="102"/>
      <c r="AJ66" s="102"/>
      <c r="AK66" s="102"/>
      <c r="AL66" s="102"/>
      <c r="AM66" s="102"/>
      <c r="AN66" s="95"/>
      <c r="AO66" s="102"/>
      <c r="AP66" s="102"/>
      <c r="AQ66" s="102"/>
      <c r="AR66" s="95"/>
      <c r="AS66" s="102"/>
      <c r="AT66" s="102"/>
      <c r="AU66" s="98"/>
      <c r="AV66" s="98"/>
      <c r="AW66" s="98"/>
      <c r="AX66" s="98"/>
      <c r="AY66" s="98"/>
      <c r="AZ66" s="98"/>
      <c r="BA66" s="98"/>
      <c r="BB66" s="98"/>
      <c r="BC66" s="96"/>
      <c r="BD66" s="98"/>
      <c r="BE66" s="98"/>
      <c r="BF66" s="98"/>
      <c r="BG66" s="98"/>
      <c r="BH66" s="98"/>
      <c r="BI66" s="103"/>
      <c r="BJ66" s="98"/>
      <c r="BK66" s="98" t="s">
        <v>193</v>
      </c>
      <c r="BL66" s="57"/>
      <c r="BM66" s="61"/>
      <c r="BN66" s="61"/>
      <c r="BO66" s="61"/>
      <c r="BP66" s="61"/>
      <c r="BQ66" s="61"/>
      <c r="BR66" s="62"/>
      <c r="BS66" s="61"/>
      <c r="BT66" s="61"/>
      <c r="BU66" s="61"/>
      <c r="BV66" s="61"/>
      <c r="BW66" s="61"/>
      <c r="BX66" s="57"/>
      <c r="BY66" s="61"/>
      <c r="BZ66" s="61"/>
      <c r="CA66" s="61"/>
      <c r="CB66" s="61"/>
      <c r="CC66" s="61"/>
      <c r="CD66" s="61"/>
      <c r="CE66" s="61"/>
      <c r="CF66" s="61"/>
      <c r="CG66" s="61"/>
      <c r="CH66" s="57"/>
      <c r="CI66" s="61"/>
      <c r="CJ66" s="61"/>
      <c r="CK66" s="61"/>
      <c r="CL66" s="61"/>
      <c r="CM66" s="61"/>
      <c r="CN66" s="63"/>
      <c r="CO66" s="57"/>
      <c r="CP66" s="61"/>
      <c r="CQ66" s="61"/>
      <c r="CR66" s="61"/>
      <c r="CS66" s="61"/>
      <c r="CT66" s="61"/>
      <c r="CU66" s="61"/>
      <c r="CV66" s="61"/>
      <c r="CW66" s="61"/>
      <c r="CX66" s="61"/>
      <c r="CY66" s="61"/>
      <c r="CZ66" s="55"/>
      <c r="DA66" s="61"/>
      <c r="DB66" s="61"/>
      <c r="DC66" s="61"/>
      <c r="DD66" s="61"/>
      <c r="DE66" s="61"/>
      <c r="DF66" s="61"/>
      <c r="DG66" s="61"/>
      <c r="DH66" s="61"/>
      <c r="DI66" s="61"/>
      <c r="DJ66" s="61"/>
      <c r="DK66" s="61"/>
      <c r="DL66" s="61"/>
    </row>
    <row r="67" spans="1:116" s="40" customFormat="1" ht="15.75" thickBot="1" x14ac:dyDescent="0.25">
      <c r="A67" s="105"/>
      <c r="B67" s="98" t="s">
        <v>152</v>
      </c>
      <c r="C67" s="98"/>
      <c r="D67" s="95"/>
      <c r="E67" s="102"/>
      <c r="F67" s="95" t="s">
        <v>153</v>
      </c>
      <c r="G67" s="95">
        <v>7429.9</v>
      </c>
      <c r="H67" s="102"/>
      <c r="I67" s="95"/>
      <c r="J67" s="102"/>
      <c r="K67" s="102">
        <v>5177.7</v>
      </c>
      <c r="L67" s="102"/>
      <c r="M67" s="102"/>
      <c r="N67" s="102"/>
      <c r="O67" s="102"/>
      <c r="P67" s="95"/>
      <c r="Q67" s="102"/>
      <c r="R67" s="102">
        <v>5715.9</v>
      </c>
      <c r="S67" s="95">
        <v>24339.5</v>
      </c>
      <c r="T67" s="102"/>
      <c r="U67" s="102"/>
      <c r="V67" s="102"/>
      <c r="W67" s="95"/>
      <c r="X67" s="102"/>
      <c r="Y67" s="102"/>
      <c r="Z67" s="102">
        <v>57969.52</v>
      </c>
      <c r="AA67" s="102">
        <v>17.399999999999999</v>
      </c>
      <c r="AB67" s="102"/>
      <c r="AC67" s="102"/>
      <c r="AD67" s="102"/>
      <c r="AE67" s="95"/>
      <c r="AF67" s="102"/>
      <c r="AG67" s="102"/>
      <c r="AH67" s="102">
        <v>2600</v>
      </c>
      <c r="AI67" s="102"/>
      <c r="AJ67" s="102">
        <v>1.32</v>
      </c>
      <c r="AK67" s="102"/>
      <c r="AL67" s="102"/>
      <c r="AM67" s="102">
        <v>42275.5</v>
      </c>
      <c r="AN67" s="95">
        <v>1566.8</v>
      </c>
      <c r="AO67" s="102"/>
      <c r="AP67" s="102">
        <v>3914.9</v>
      </c>
      <c r="AQ67" s="102"/>
      <c r="AR67" s="95"/>
      <c r="AS67" s="102"/>
      <c r="AT67" s="102"/>
      <c r="AU67" s="98">
        <v>2.5</v>
      </c>
      <c r="AV67" s="98">
        <v>6789</v>
      </c>
      <c r="AW67" s="98"/>
      <c r="AX67" s="98"/>
      <c r="AY67" s="98"/>
      <c r="AZ67" s="98">
        <v>2.5</v>
      </c>
      <c r="BA67" s="98"/>
      <c r="BB67" s="98"/>
      <c r="BC67" s="96"/>
      <c r="BD67" s="98">
        <v>7120.1</v>
      </c>
      <c r="BE67" s="98">
        <v>280</v>
      </c>
      <c r="BF67" s="98"/>
      <c r="BG67" s="98">
        <v>1100</v>
      </c>
      <c r="BH67" s="98"/>
      <c r="BI67" s="103">
        <v>295.60000000000002</v>
      </c>
      <c r="BJ67" s="98"/>
      <c r="BK67" s="98" t="s">
        <v>220</v>
      </c>
      <c r="BL67" s="57"/>
      <c r="BM67" s="61">
        <v>211.8</v>
      </c>
      <c r="BN67" s="61">
        <v>125</v>
      </c>
      <c r="BO67" s="61"/>
      <c r="BP67" s="61"/>
      <c r="BQ67" s="61">
        <v>100</v>
      </c>
      <c r="BR67" s="62"/>
      <c r="BS67" s="61"/>
      <c r="BT67" s="61"/>
      <c r="BU67" s="61"/>
      <c r="BV67" s="61">
        <v>350</v>
      </c>
      <c r="BW67" s="61"/>
      <c r="BX67" s="57"/>
      <c r="BY67" s="61"/>
      <c r="BZ67" s="61">
        <v>50</v>
      </c>
      <c r="CA67" s="61"/>
      <c r="CB67" s="61"/>
      <c r="CC67" s="61"/>
      <c r="CD67" s="61">
        <v>170.5</v>
      </c>
      <c r="CE67" s="61"/>
      <c r="CF67" s="61">
        <v>240</v>
      </c>
      <c r="CG67" s="61"/>
      <c r="CH67" s="57">
        <v>64.8</v>
      </c>
      <c r="CI67" s="61"/>
      <c r="CJ67" s="61"/>
      <c r="CK67" s="61"/>
      <c r="CL67" s="61"/>
      <c r="CM67" s="61">
        <v>2030</v>
      </c>
      <c r="CN67" s="63"/>
      <c r="CO67" s="57"/>
      <c r="CP67" s="61">
        <v>161</v>
      </c>
      <c r="CQ67" s="61"/>
      <c r="CR67" s="61"/>
      <c r="CS67" s="61"/>
      <c r="CT67" s="61"/>
      <c r="CU67" s="61"/>
      <c r="CV67" s="61"/>
      <c r="CW67" s="61"/>
      <c r="CX67" s="61"/>
      <c r="CY67" s="61"/>
      <c r="CZ67" s="55"/>
      <c r="DA67" s="61"/>
      <c r="DB67" s="61"/>
      <c r="DC67" s="61"/>
      <c r="DD67" s="61"/>
      <c r="DE67" s="61"/>
      <c r="DF67" s="61"/>
      <c r="DG67" s="61"/>
      <c r="DH67" s="61"/>
      <c r="DI67" s="61"/>
      <c r="DJ67" s="61"/>
      <c r="DK67" s="61"/>
      <c r="DL67" s="61"/>
    </row>
    <row r="68" spans="1:116" s="40" customFormat="1" ht="15.75" thickBot="1" x14ac:dyDescent="0.25">
      <c r="A68" s="105"/>
      <c r="B68" s="98" t="s">
        <v>154</v>
      </c>
      <c r="C68" s="98"/>
      <c r="D68" s="95"/>
      <c r="E68" s="102"/>
      <c r="F68" s="95">
        <v>103186</v>
      </c>
      <c r="G68" s="95">
        <v>14183.3</v>
      </c>
      <c r="H68" s="102"/>
      <c r="I68" s="95"/>
      <c r="J68" s="102"/>
      <c r="K68" s="102"/>
      <c r="L68" s="102"/>
      <c r="M68" s="102"/>
      <c r="N68" s="102"/>
      <c r="O68" s="102"/>
      <c r="P68" s="95"/>
      <c r="Q68" s="102"/>
      <c r="R68" s="102"/>
      <c r="S68" s="95">
        <v>208175.4</v>
      </c>
      <c r="T68" s="102"/>
      <c r="U68" s="102"/>
      <c r="V68" s="102"/>
      <c r="W68" s="95">
        <v>1075.7</v>
      </c>
      <c r="X68" s="102"/>
      <c r="Y68" s="102"/>
      <c r="Z68" s="102">
        <v>3906.8</v>
      </c>
      <c r="AA68" s="102">
        <v>12876.4</v>
      </c>
      <c r="AB68" s="102"/>
      <c r="AC68" s="102"/>
      <c r="AD68" s="102"/>
      <c r="AE68" s="95"/>
      <c r="AF68" s="102"/>
      <c r="AG68" s="102"/>
      <c r="AH68" s="102">
        <v>10000</v>
      </c>
      <c r="AI68" s="102"/>
      <c r="AJ68" s="102"/>
      <c r="AK68" s="102"/>
      <c r="AL68" s="102">
        <v>6100</v>
      </c>
      <c r="AM68" s="102">
        <v>1718</v>
      </c>
      <c r="AN68" s="95">
        <v>824.6</v>
      </c>
      <c r="AO68" s="102"/>
      <c r="AP68" s="102"/>
      <c r="AQ68" s="102"/>
      <c r="AR68" s="95">
        <v>16590.3</v>
      </c>
      <c r="AS68" s="102"/>
      <c r="AT68" s="102"/>
      <c r="AU68" s="98">
        <v>662.5</v>
      </c>
      <c r="AV68" s="98"/>
      <c r="AW68" s="98"/>
      <c r="AX68" s="98"/>
      <c r="AY68" s="98"/>
      <c r="AZ68" s="98">
        <v>30572.3</v>
      </c>
      <c r="BA68" s="98"/>
      <c r="BB68" s="98"/>
      <c r="BC68" s="96"/>
      <c r="BD68" s="98"/>
      <c r="BE68" s="98">
        <v>1200</v>
      </c>
      <c r="BF68" s="98"/>
      <c r="BG68" s="98">
        <v>100</v>
      </c>
      <c r="BH68" s="98"/>
      <c r="BI68" s="103">
        <v>350.8</v>
      </c>
      <c r="BJ68" s="98"/>
      <c r="BK68" s="98" t="s">
        <v>221</v>
      </c>
      <c r="BL68" s="57"/>
      <c r="BM68" s="61"/>
      <c r="BN68" s="61">
        <v>110</v>
      </c>
      <c r="BO68" s="61"/>
      <c r="BP68" s="61"/>
      <c r="BQ68" s="61"/>
      <c r="BR68" s="62">
        <v>600</v>
      </c>
      <c r="BS68" s="61"/>
      <c r="BT68" s="61"/>
      <c r="BU68" s="61"/>
      <c r="BV68" s="61"/>
      <c r="BW68" s="61"/>
      <c r="BX68" s="57"/>
      <c r="BY68" s="61"/>
      <c r="BZ68" s="61">
        <v>280.2</v>
      </c>
      <c r="CA68" s="61"/>
      <c r="CB68" s="61"/>
      <c r="CC68" s="61"/>
      <c r="CD68" s="61"/>
      <c r="CE68" s="61"/>
      <c r="CF68" s="61"/>
      <c r="CG68" s="61"/>
      <c r="CH68" s="57"/>
      <c r="CI68" s="61">
        <v>50</v>
      </c>
      <c r="CJ68" s="61"/>
      <c r="CK68" s="61">
        <v>0.75</v>
      </c>
      <c r="CL68" s="61"/>
      <c r="CM68" s="61"/>
      <c r="CN68" s="63"/>
      <c r="CO68" s="57">
        <v>40.200000000000003</v>
      </c>
      <c r="CP68" s="61"/>
      <c r="CQ68" s="61"/>
      <c r="CR68" s="61"/>
      <c r="CS68" s="61"/>
      <c r="CT68" s="61"/>
      <c r="CU68" s="61"/>
      <c r="CV68" s="61"/>
      <c r="CW68" s="61"/>
      <c r="CX68" s="61"/>
      <c r="CY68" s="61"/>
      <c r="CZ68" s="55"/>
      <c r="DA68" s="61"/>
      <c r="DB68" s="61"/>
      <c r="DC68" s="61"/>
      <c r="DD68" s="61"/>
      <c r="DE68" s="61"/>
      <c r="DF68" s="61"/>
      <c r="DG68" s="61"/>
      <c r="DH68" s="61"/>
      <c r="DI68" s="61"/>
      <c r="DJ68" s="61"/>
      <c r="DK68" s="61"/>
      <c r="DL68" s="61"/>
    </row>
    <row r="69" spans="1:116" s="40" customFormat="1" ht="15.75" thickBot="1" x14ac:dyDescent="0.25">
      <c r="A69" s="105"/>
      <c r="B69" s="98" t="s">
        <v>155</v>
      </c>
      <c r="C69" s="98"/>
      <c r="D69" s="95"/>
      <c r="E69" s="102"/>
      <c r="F69" s="95"/>
      <c r="G69" s="95">
        <v>77616.899999999994</v>
      </c>
      <c r="H69" s="102"/>
      <c r="I69" s="95">
        <v>255305.7</v>
      </c>
      <c r="J69" s="102">
        <v>798888.59</v>
      </c>
      <c r="K69" s="102">
        <v>703.84</v>
      </c>
      <c r="L69" s="102"/>
      <c r="M69" s="102"/>
      <c r="N69" s="102"/>
      <c r="O69" s="102"/>
      <c r="P69" s="95"/>
      <c r="Q69" s="102"/>
      <c r="R69" s="102"/>
      <c r="S69" s="95">
        <v>1079074</v>
      </c>
      <c r="T69" s="102">
        <v>162.30000000000001</v>
      </c>
      <c r="U69" s="102"/>
      <c r="V69" s="102"/>
      <c r="W69" s="95"/>
      <c r="X69" s="102">
        <v>7772.5</v>
      </c>
      <c r="Y69" s="102">
        <v>205459</v>
      </c>
      <c r="Z69" s="102"/>
      <c r="AA69" s="102">
        <v>3468</v>
      </c>
      <c r="AB69" s="102"/>
      <c r="AC69" s="102"/>
      <c r="AD69" s="102"/>
      <c r="AE69" s="95">
        <v>5754.5</v>
      </c>
      <c r="AF69" s="102"/>
      <c r="AG69" s="102"/>
      <c r="AH69" s="102"/>
      <c r="AI69" s="102"/>
      <c r="AJ69" s="102"/>
      <c r="AK69" s="102"/>
      <c r="AL69" s="102"/>
      <c r="AM69" s="102">
        <v>36555.599999999999</v>
      </c>
      <c r="AN69" s="95">
        <v>5362.3</v>
      </c>
      <c r="AO69" s="102"/>
      <c r="AP69" s="102"/>
      <c r="AQ69" s="102"/>
      <c r="AR69" s="95"/>
      <c r="AS69" s="102"/>
      <c r="AT69" s="102"/>
      <c r="AU69" s="98">
        <v>7267.6</v>
      </c>
      <c r="AV69" s="98"/>
      <c r="AW69" s="98"/>
      <c r="AX69" s="98"/>
      <c r="AY69" s="98"/>
      <c r="AZ69" s="98">
        <v>140</v>
      </c>
      <c r="BA69" s="98"/>
      <c r="BB69" s="98"/>
      <c r="BC69" s="96"/>
      <c r="BD69" s="98"/>
      <c r="BE69" s="98"/>
      <c r="BF69" s="98"/>
      <c r="BG69" s="98"/>
      <c r="BH69" s="98"/>
      <c r="BI69" s="103"/>
      <c r="BJ69" s="98"/>
      <c r="BK69" s="98" t="s">
        <v>222</v>
      </c>
      <c r="BL69" s="57"/>
      <c r="BM69" s="61"/>
      <c r="BN69" s="61"/>
      <c r="BO69" s="61"/>
      <c r="BP69" s="61"/>
      <c r="BQ69" s="61">
        <v>1274</v>
      </c>
      <c r="BR69" s="62"/>
      <c r="BS69" s="61"/>
      <c r="BT69" s="61"/>
      <c r="BU69" s="61"/>
      <c r="BV69" s="61"/>
      <c r="BW69" s="61"/>
      <c r="BX69" s="57"/>
      <c r="BY69" s="61">
        <v>28</v>
      </c>
      <c r="BZ69" s="61"/>
      <c r="CA69" s="61"/>
      <c r="CB69" s="61"/>
      <c r="CC69" s="61"/>
      <c r="CD69" s="61"/>
      <c r="CE69" s="61"/>
      <c r="CF69" s="61"/>
      <c r="CG69" s="61"/>
      <c r="CH69" s="57"/>
      <c r="CI69" s="61"/>
      <c r="CJ69" s="61"/>
      <c r="CK69" s="61"/>
      <c r="CL69" s="61"/>
      <c r="CM69" s="61"/>
      <c r="CN69" s="63"/>
      <c r="CO69" s="57"/>
      <c r="CP69" s="61">
        <v>292.87</v>
      </c>
      <c r="CQ69" s="61"/>
      <c r="CR69" s="61"/>
      <c r="CS69" s="61"/>
      <c r="CT69" s="61"/>
      <c r="CU69" s="61"/>
      <c r="CV69" s="61"/>
      <c r="CW69" s="61"/>
      <c r="CX69" s="61"/>
      <c r="CY69" s="61"/>
      <c r="CZ69" s="55"/>
      <c r="DA69" s="61"/>
      <c r="DB69" s="61"/>
      <c r="DC69" s="61"/>
      <c r="DD69" s="61"/>
      <c r="DE69" s="61"/>
      <c r="DF69" s="61"/>
      <c r="DG69" s="61"/>
      <c r="DH69" s="61"/>
      <c r="DI69" s="61"/>
      <c r="DJ69" s="61"/>
      <c r="DK69" s="61"/>
      <c r="DL69" s="61"/>
    </row>
    <row r="70" spans="1:116" s="40" customFormat="1" ht="15.75" thickBot="1" x14ac:dyDescent="0.25">
      <c r="A70" s="105"/>
      <c r="B70" s="98" t="s">
        <v>138</v>
      </c>
      <c r="C70" s="98"/>
      <c r="D70" s="95"/>
      <c r="E70" s="102"/>
      <c r="F70" s="95"/>
      <c r="G70" s="95"/>
      <c r="H70" s="102"/>
      <c r="I70" s="95"/>
      <c r="J70" s="102"/>
      <c r="K70" s="102"/>
      <c r="L70" s="102"/>
      <c r="M70" s="102"/>
      <c r="N70" s="102"/>
      <c r="O70" s="102"/>
      <c r="P70" s="95"/>
      <c r="Q70" s="102"/>
      <c r="R70" s="102"/>
      <c r="S70" s="95"/>
      <c r="T70" s="102"/>
      <c r="U70" s="102"/>
      <c r="V70" s="102"/>
      <c r="W70" s="95"/>
      <c r="X70" s="102"/>
      <c r="Y70" s="102"/>
      <c r="Z70" s="102"/>
      <c r="AA70" s="102"/>
      <c r="AB70" s="102"/>
      <c r="AC70" s="102"/>
      <c r="AD70" s="102"/>
      <c r="AE70" s="95"/>
      <c r="AF70" s="102"/>
      <c r="AG70" s="102"/>
      <c r="AH70" s="102"/>
      <c r="AI70" s="102"/>
      <c r="AJ70" s="102"/>
      <c r="AK70" s="102"/>
      <c r="AL70" s="102"/>
      <c r="AM70" s="102"/>
      <c r="AN70" s="95"/>
      <c r="AO70" s="102"/>
      <c r="AP70" s="102"/>
      <c r="AQ70" s="102"/>
      <c r="AR70" s="95"/>
      <c r="AS70" s="102"/>
      <c r="AT70" s="102"/>
      <c r="AU70" s="98"/>
      <c r="AV70" s="98"/>
      <c r="AW70" s="98"/>
      <c r="AX70" s="98"/>
      <c r="AY70" s="98"/>
      <c r="AZ70" s="98"/>
      <c r="BA70" s="98"/>
      <c r="BB70" s="98"/>
      <c r="BC70" s="96"/>
      <c r="BD70" s="98"/>
      <c r="BE70" s="98"/>
      <c r="BF70" s="98"/>
      <c r="BG70" s="98"/>
      <c r="BH70" s="98"/>
      <c r="BI70" s="103"/>
      <c r="BJ70" s="98"/>
      <c r="BK70" s="98" t="s">
        <v>193</v>
      </c>
      <c r="BL70" s="57"/>
      <c r="BM70" s="61"/>
      <c r="BN70" s="61"/>
      <c r="BO70" s="61"/>
      <c r="BP70" s="61"/>
      <c r="BQ70" s="61"/>
      <c r="BR70" s="62"/>
      <c r="BS70" s="61"/>
      <c r="BT70" s="61"/>
      <c r="BU70" s="61"/>
      <c r="BV70" s="61"/>
      <c r="BW70" s="61"/>
      <c r="BX70" s="57"/>
      <c r="BY70" s="61"/>
      <c r="BZ70" s="61"/>
      <c r="CA70" s="61"/>
      <c r="CB70" s="61"/>
      <c r="CC70" s="61"/>
      <c r="CD70" s="61"/>
      <c r="CE70" s="61"/>
      <c r="CF70" s="61"/>
      <c r="CG70" s="61"/>
      <c r="CH70" s="57"/>
      <c r="CI70" s="61"/>
      <c r="CJ70" s="61"/>
      <c r="CK70" s="61"/>
      <c r="CL70" s="61"/>
      <c r="CM70" s="61"/>
      <c r="CN70" s="63"/>
      <c r="CO70" s="57"/>
      <c r="CP70" s="61"/>
      <c r="CQ70" s="61"/>
      <c r="CR70" s="61"/>
      <c r="CS70" s="61"/>
      <c r="CT70" s="61"/>
      <c r="CU70" s="61"/>
      <c r="CV70" s="61"/>
      <c r="CW70" s="61"/>
      <c r="CX70" s="61"/>
      <c r="CY70" s="61"/>
      <c r="CZ70" s="55"/>
      <c r="DA70" s="61"/>
      <c r="DB70" s="61"/>
      <c r="DC70" s="61"/>
      <c r="DD70" s="61"/>
      <c r="DE70" s="61"/>
      <c r="DF70" s="61"/>
      <c r="DG70" s="61"/>
      <c r="DH70" s="61"/>
      <c r="DI70" s="61"/>
      <c r="DJ70" s="61"/>
      <c r="DK70" s="61"/>
      <c r="DL70" s="61"/>
    </row>
    <row r="71" spans="1:116" s="40" customFormat="1" ht="15.75" thickBot="1" x14ac:dyDescent="0.25">
      <c r="A71" s="105"/>
      <c r="B71" s="98"/>
      <c r="C71" s="98"/>
      <c r="D71" s="95"/>
      <c r="E71" s="102"/>
      <c r="F71" s="95"/>
      <c r="G71" s="95"/>
      <c r="H71" s="102"/>
      <c r="I71" s="95"/>
      <c r="J71" s="102"/>
      <c r="K71" s="102"/>
      <c r="L71" s="102"/>
      <c r="M71" s="102"/>
      <c r="N71" s="102"/>
      <c r="O71" s="102"/>
      <c r="P71" s="95"/>
      <c r="Q71" s="102"/>
      <c r="R71" s="102"/>
      <c r="S71" s="95"/>
      <c r="T71" s="102"/>
      <c r="U71" s="102"/>
      <c r="V71" s="102"/>
      <c r="W71" s="95"/>
      <c r="X71" s="102"/>
      <c r="Y71" s="102"/>
      <c r="Z71" s="102"/>
      <c r="AA71" s="102"/>
      <c r="AB71" s="102"/>
      <c r="AC71" s="102"/>
      <c r="AD71" s="102"/>
      <c r="AE71" s="95"/>
      <c r="AF71" s="102"/>
      <c r="AG71" s="102"/>
      <c r="AH71" s="102"/>
      <c r="AI71" s="102"/>
      <c r="AJ71" s="102"/>
      <c r="AK71" s="102"/>
      <c r="AL71" s="102"/>
      <c r="AM71" s="102"/>
      <c r="AN71" s="95"/>
      <c r="AO71" s="102"/>
      <c r="AP71" s="102"/>
      <c r="AQ71" s="102"/>
      <c r="AR71" s="95"/>
      <c r="AS71" s="102"/>
      <c r="AT71" s="102"/>
      <c r="AU71" s="98"/>
      <c r="AV71" s="98"/>
      <c r="AW71" s="98"/>
      <c r="AX71" s="98"/>
      <c r="AY71" s="98"/>
      <c r="AZ71" s="98"/>
      <c r="BA71" s="98"/>
      <c r="BB71" s="98"/>
      <c r="BC71" s="96"/>
      <c r="BD71" s="98"/>
      <c r="BE71" s="98"/>
      <c r="BF71" s="98"/>
      <c r="BG71" s="98"/>
      <c r="BH71" s="98"/>
      <c r="BI71" s="103"/>
      <c r="BJ71" s="98"/>
      <c r="BK71" s="98" t="s">
        <v>193</v>
      </c>
      <c r="BL71" s="57"/>
      <c r="BM71" s="61"/>
      <c r="BN71" s="61"/>
      <c r="BO71" s="61"/>
      <c r="BP71" s="61"/>
      <c r="BQ71" s="61"/>
      <c r="BR71" s="62"/>
      <c r="BS71" s="61"/>
      <c r="BT71" s="61"/>
      <c r="BU71" s="61"/>
      <c r="BV71" s="61"/>
      <c r="BW71" s="61"/>
      <c r="BX71" s="57"/>
      <c r="BY71" s="61"/>
      <c r="BZ71" s="61"/>
      <c r="CA71" s="61"/>
      <c r="CB71" s="61"/>
      <c r="CC71" s="61"/>
      <c r="CD71" s="61"/>
      <c r="CE71" s="61"/>
      <c r="CF71" s="61"/>
      <c r="CG71" s="61"/>
      <c r="CH71" s="57"/>
      <c r="CI71" s="61"/>
      <c r="CJ71" s="61"/>
      <c r="CK71" s="61"/>
      <c r="CL71" s="61"/>
      <c r="CM71" s="61"/>
      <c r="CN71" s="63"/>
      <c r="CO71" s="57"/>
      <c r="CP71" s="61"/>
      <c r="CQ71" s="61"/>
      <c r="CR71" s="61"/>
      <c r="CS71" s="61"/>
      <c r="CT71" s="61"/>
      <c r="CU71" s="61"/>
      <c r="CV71" s="61"/>
      <c r="CW71" s="61"/>
      <c r="CX71" s="61"/>
      <c r="CY71" s="61"/>
      <c r="CZ71" s="55"/>
      <c r="DA71" s="61"/>
      <c r="DB71" s="61"/>
      <c r="DC71" s="61"/>
      <c r="DD71" s="61"/>
      <c r="DE71" s="61"/>
      <c r="DF71" s="61"/>
      <c r="DG71" s="61"/>
      <c r="DH71" s="61"/>
      <c r="DI71" s="61"/>
      <c r="DJ71" s="61"/>
      <c r="DK71" s="61"/>
      <c r="DL71" s="61"/>
    </row>
    <row r="72" spans="1:116" s="20" customFormat="1" ht="15.75" thickBot="1" x14ac:dyDescent="0.3">
      <c r="A72" s="130" t="s">
        <v>156</v>
      </c>
      <c r="B72" s="131"/>
      <c r="C72" s="98">
        <f>SUM(D72:DL72)</f>
        <v>3067830.189999999</v>
      </c>
      <c r="D72" s="107">
        <f t="shared" ref="D72:AI72" si="16">SUM(D66:D71)</f>
        <v>0</v>
      </c>
      <c r="E72" s="107">
        <f t="shared" si="16"/>
        <v>0</v>
      </c>
      <c r="F72" s="107">
        <f t="shared" si="16"/>
        <v>103186</v>
      </c>
      <c r="G72" s="107">
        <f t="shared" si="16"/>
        <v>99230.099999999991</v>
      </c>
      <c r="H72" s="107">
        <f t="shared" si="16"/>
        <v>0</v>
      </c>
      <c r="I72" s="107">
        <f t="shared" si="16"/>
        <v>255305.7</v>
      </c>
      <c r="J72" s="107">
        <f t="shared" si="16"/>
        <v>798888.59</v>
      </c>
      <c r="K72" s="107">
        <f t="shared" si="16"/>
        <v>5881.54</v>
      </c>
      <c r="L72" s="107">
        <f t="shared" si="16"/>
        <v>0</v>
      </c>
      <c r="M72" s="107">
        <f t="shared" si="16"/>
        <v>0</v>
      </c>
      <c r="N72" s="107">
        <f t="shared" si="16"/>
        <v>0</v>
      </c>
      <c r="O72" s="107">
        <f t="shared" si="16"/>
        <v>0</v>
      </c>
      <c r="P72" s="107">
        <f t="shared" si="16"/>
        <v>0</v>
      </c>
      <c r="Q72" s="107">
        <f t="shared" si="16"/>
        <v>0</v>
      </c>
      <c r="R72" s="107">
        <f t="shared" si="16"/>
        <v>5715.9</v>
      </c>
      <c r="S72" s="107">
        <f t="shared" si="16"/>
        <v>1311588.8999999999</v>
      </c>
      <c r="T72" s="107">
        <f t="shared" si="16"/>
        <v>162.30000000000001</v>
      </c>
      <c r="U72" s="107">
        <f t="shared" si="16"/>
        <v>0</v>
      </c>
      <c r="V72" s="107">
        <f t="shared" si="16"/>
        <v>0</v>
      </c>
      <c r="W72" s="107">
        <f t="shared" si="16"/>
        <v>1075.7</v>
      </c>
      <c r="X72" s="107">
        <f t="shared" si="16"/>
        <v>7772.5</v>
      </c>
      <c r="Y72" s="107">
        <f t="shared" si="16"/>
        <v>205459</v>
      </c>
      <c r="Z72" s="107">
        <f t="shared" si="16"/>
        <v>61876.32</v>
      </c>
      <c r="AA72" s="107">
        <f t="shared" si="16"/>
        <v>16361.8</v>
      </c>
      <c r="AB72" s="107">
        <f t="shared" si="16"/>
        <v>0</v>
      </c>
      <c r="AC72" s="107">
        <f t="shared" si="16"/>
        <v>0</v>
      </c>
      <c r="AD72" s="107">
        <f t="shared" si="16"/>
        <v>0</v>
      </c>
      <c r="AE72" s="107">
        <f t="shared" si="16"/>
        <v>5754.5</v>
      </c>
      <c r="AF72" s="107">
        <f t="shared" si="16"/>
        <v>0</v>
      </c>
      <c r="AG72" s="107">
        <f t="shared" si="16"/>
        <v>0</v>
      </c>
      <c r="AH72" s="107">
        <f t="shared" si="16"/>
        <v>12600</v>
      </c>
      <c r="AI72" s="107">
        <f t="shared" si="16"/>
        <v>0</v>
      </c>
      <c r="AJ72" s="107">
        <f t="shared" ref="AJ72:BO72" si="17">SUM(AJ66:AJ71)</f>
        <v>1.32</v>
      </c>
      <c r="AK72" s="107">
        <f t="shared" si="17"/>
        <v>0</v>
      </c>
      <c r="AL72" s="107">
        <f t="shared" si="17"/>
        <v>6100</v>
      </c>
      <c r="AM72" s="107">
        <f t="shared" si="17"/>
        <v>80549.100000000006</v>
      </c>
      <c r="AN72" s="107">
        <f t="shared" si="17"/>
        <v>7753.7000000000007</v>
      </c>
      <c r="AO72" s="107">
        <f t="shared" si="17"/>
        <v>0</v>
      </c>
      <c r="AP72" s="107">
        <f t="shared" si="17"/>
        <v>3914.9</v>
      </c>
      <c r="AQ72" s="107">
        <f t="shared" si="17"/>
        <v>0</v>
      </c>
      <c r="AR72" s="107">
        <f t="shared" si="17"/>
        <v>16590.3</v>
      </c>
      <c r="AS72" s="107">
        <f t="shared" si="17"/>
        <v>0</v>
      </c>
      <c r="AT72" s="107">
        <f t="shared" si="17"/>
        <v>0</v>
      </c>
      <c r="AU72" s="100">
        <f t="shared" si="17"/>
        <v>7932.6</v>
      </c>
      <c r="AV72" s="100">
        <f t="shared" si="17"/>
        <v>6789</v>
      </c>
      <c r="AW72" s="100">
        <f t="shared" si="17"/>
        <v>0</v>
      </c>
      <c r="AX72" s="100">
        <f t="shared" si="17"/>
        <v>0</v>
      </c>
      <c r="AY72" s="100">
        <f t="shared" si="17"/>
        <v>0</v>
      </c>
      <c r="AZ72" s="100">
        <f t="shared" si="17"/>
        <v>30714.799999999999</v>
      </c>
      <c r="BA72" s="100">
        <f t="shared" si="17"/>
        <v>0</v>
      </c>
      <c r="BB72" s="100">
        <f t="shared" si="17"/>
        <v>0</v>
      </c>
      <c r="BC72" s="100">
        <f t="shared" si="17"/>
        <v>0</v>
      </c>
      <c r="BD72" s="100">
        <f t="shared" si="17"/>
        <v>7120.1</v>
      </c>
      <c r="BE72" s="100">
        <f t="shared" si="17"/>
        <v>1480</v>
      </c>
      <c r="BF72" s="100">
        <f t="shared" si="17"/>
        <v>0</v>
      </c>
      <c r="BG72" s="100">
        <f t="shared" si="17"/>
        <v>1200</v>
      </c>
      <c r="BH72" s="100">
        <f t="shared" si="17"/>
        <v>0</v>
      </c>
      <c r="BI72" s="100">
        <f t="shared" si="17"/>
        <v>646.40000000000009</v>
      </c>
      <c r="BJ72" s="100">
        <f t="shared" si="17"/>
        <v>0</v>
      </c>
      <c r="BK72" s="100" t="b">
        <f>SUM(BK66:BK71)=SUM(BL66:BL71) =SUM(BM66:BM71) =SUM(BN66:BN71) =SUM(BO66:BO71) =SUM(BP66:BP71) =SUM(BQ66:BQ71) =SUM(BR66:BR71) =SUM(BS66:BS71) =SUM(BT66:BT71) =SUM(BU66:BU71) =SUM(BV66:BV71) =SUM(BW66:BW71) =SUM(BX66:BX71) =SUM(BY66:BY71) =SUM(BZ66:BZ71) =SUM(CA66:CA71) =SUM(CB66:CB71) =SUM(CC66:CC71) =SUM(CD66:CD71) =SUM(CE66:CE71) =SUM(CF66:CF71) =SUM(CG66:CG71) =SUM(CH66:CH71) =SUM(CI66:CI71) =SUM(CJ66:CJ71) =SUM(CK66:CK71) =SUM(CL66:CL71) =SUM(CM66:CM71) =SUM(CN66:CN71) =SUM(CO66:CO71) =SUM(CP66:CP71) =SUM(CQ66:CQ71) =SUM(CR66:CR71) =SUM(CS66:CS71) =SUM(CT66:CT71) =SUM(CU66:CU71) =SUM(CV66:CV71) =SUM(CW66:CW71) =SUM(CX66:CX71) =SUM(CY66:CY71) =SUM(CZ66:CZ71) =SUM(DA66:DA71) =SUM(DB66:DB71) =SUM(DC66:DC71) =SUM(DD66:DD71) =SUM(DE66:DE71) =SUM(DF66:DF71) =SUM(DG66:DG71) =SUM(DH66:DH71) =SUM(DI66:DI71) =SUM(DJ66:DJ71) =SUM(DK66:DK71) =SUM(DL66:DL71)</f>
        <v>0</v>
      </c>
      <c r="BL72" s="18">
        <f>SUM(BL66:BL71)</f>
        <v>0</v>
      </c>
      <c r="BM72" s="18">
        <f>SUM(BM66:BM71)</f>
        <v>211.8</v>
      </c>
      <c r="BN72" s="18">
        <f>SUM(BN66:BN71)</f>
        <v>235</v>
      </c>
      <c r="BO72" s="18">
        <f>SUM(BO66:BO71)</f>
        <v>0</v>
      </c>
      <c r="BP72" s="18">
        <f t="shared" ref="BP72:DL72" si="18">SUM(BP66:BP71)</f>
        <v>0</v>
      </c>
      <c r="BQ72" s="18">
        <f t="shared" si="18"/>
        <v>1374</v>
      </c>
      <c r="BR72" s="18">
        <f t="shared" si="18"/>
        <v>600</v>
      </c>
      <c r="BS72" s="18">
        <f t="shared" si="18"/>
        <v>0</v>
      </c>
      <c r="BT72" s="18">
        <f t="shared" si="18"/>
        <v>0</v>
      </c>
      <c r="BU72" s="18">
        <f t="shared" si="18"/>
        <v>0</v>
      </c>
      <c r="BV72" s="18">
        <f t="shared" si="18"/>
        <v>350</v>
      </c>
      <c r="BW72" s="18">
        <f t="shared" si="18"/>
        <v>0</v>
      </c>
      <c r="BX72" s="18">
        <f t="shared" si="18"/>
        <v>0</v>
      </c>
      <c r="BY72" s="18">
        <f t="shared" si="18"/>
        <v>28</v>
      </c>
      <c r="BZ72" s="18">
        <f t="shared" si="18"/>
        <v>330.2</v>
      </c>
      <c r="CA72" s="18">
        <f t="shared" si="18"/>
        <v>0</v>
      </c>
      <c r="CB72" s="18">
        <f t="shared" si="18"/>
        <v>0</v>
      </c>
      <c r="CC72" s="18">
        <f t="shared" si="18"/>
        <v>0</v>
      </c>
      <c r="CD72" s="18">
        <f t="shared" si="18"/>
        <v>170.5</v>
      </c>
      <c r="CE72" s="18">
        <f t="shared" si="18"/>
        <v>0</v>
      </c>
      <c r="CF72" s="18">
        <f t="shared" si="18"/>
        <v>240</v>
      </c>
      <c r="CG72" s="18">
        <f t="shared" si="18"/>
        <v>0</v>
      </c>
      <c r="CH72" s="18">
        <f t="shared" si="18"/>
        <v>64.8</v>
      </c>
      <c r="CI72" s="18">
        <f t="shared" si="18"/>
        <v>50</v>
      </c>
      <c r="CJ72" s="18">
        <f t="shared" si="18"/>
        <v>0</v>
      </c>
      <c r="CK72" s="18">
        <f t="shared" si="18"/>
        <v>0.75</v>
      </c>
      <c r="CL72" s="18">
        <f t="shared" si="18"/>
        <v>0</v>
      </c>
      <c r="CM72" s="18">
        <f t="shared" si="18"/>
        <v>2030</v>
      </c>
      <c r="CN72" s="18">
        <f t="shared" si="18"/>
        <v>0</v>
      </c>
      <c r="CO72" s="18">
        <f t="shared" si="18"/>
        <v>40.200000000000003</v>
      </c>
      <c r="CP72" s="18">
        <f t="shared" si="18"/>
        <v>453.87</v>
      </c>
      <c r="CQ72" s="18">
        <f t="shared" si="18"/>
        <v>0</v>
      </c>
      <c r="CR72" s="18">
        <f t="shared" si="18"/>
        <v>0</v>
      </c>
      <c r="CS72" s="18">
        <f t="shared" si="18"/>
        <v>0</v>
      </c>
      <c r="CT72" s="18">
        <f t="shared" si="18"/>
        <v>0</v>
      </c>
      <c r="CU72" s="18">
        <f t="shared" si="18"/>
        <v>0</v>
      </c>
      <c r="CV72" s="18">
        <f t="shared" si="18"/>
        <v>0</v>
      </c>
      <c r="CW72" s="18">
        <f t="shared" si="18"/>
        <v>0</v>
      </c>
      <c r="CX72" s="18">
        <f t="shared" si="18"/>
        <v>0</v>
      </c>
      <c r="CY72" s="18">
        <f t="shared" si="18"/>
        <v>0</v>
      </c>
      <c r="CZ72" s="18">
        <f t="shared" si="18"/>
        <v>0</v>
      </c>
      <c r="DA72" s="18">
        <f t="shared" si="18"/>
        <v>0</v>
      </c>
      <c r="DB72" s="18">
        <f t="shared" si="18"/>
        <v>0</v>
      </c>
      <c r="DC72" s="18">
        <f t="shared" si="18"/>
        <v>0</v>
      </c>
      <c r="DD72" s="18">
        <f t="shared" si="18"/>
        <v>0</v>
      </c>
      <c r="DE72" s="18">
        <f t="shared" si="18"/>
        <v>0</v>
      </c>
      <c r="DF72" s="18">
        <f t="shared" si="18"/>
        <v>0</v>
      </c>
      <c r="DG72" s="18">
        <f t="shared" si="18"/>
        <v>0</v>
      </c>
      <c r="DH72" s="18">
        <f t="shared" si="18"/>
        <v>0</v>
      </c>
      <c r="DI72" s="18">
        <f t="shared" si="18"/>
        <v>0</v>
      </c>
      <c r="DJ72" s="18">
        <f t="shared" si="18"/>
        <v>0</v>
      </c>
      <c r="DK72" s="18">
        <f t="shared" si="18"/>
        <v>0</v>
      </c>
      <c r="DL72" s="18">
        <f t="shared" si="18"/>
        <v>0</v>
      </c>
    </row>
    <row r="73" spans="1:116" s="40" customFormat="1" ht="15.75" thickBot="1" x14ac:dyDescent="0.25">
      <c r="A73" s="105">
        <v>2.4</v>
      </c>
      <c r="B73" s="85" t="s">
        <v>157</v>
      </c>
      <c r="C73" s="85"/>
      <c r="D73" s="95"/>
      <c r="E73" s="102"/>
      <c r="F73" s="95"/>
      <c r="G73" s="95"/>
      <c r="H73" s="102"/>
      <c r="I73" s="95"/>
      <c r="J73" s="102"/>
      <c r="K73" s="102"/>
      <c r="L73" s="102"/>
      <c r="M73" s="102"/>
      <c r="N73" s="102"/>
      <c r="O73" s="102"/>
      <c r="P73" s="95"/>
      <c r="Q73" s="102"/>
      <c r="R73" s="102"/>
      <c r="S73" s="95"/>
      <c r="T73" s="102"/>
      <c r="U73" s="102"/>
      <c r="V73" s="102"/>
      <c r="W73" s="95"/>
      <c r="X73" s="102"/>
      <c r="Y73" s="102"/>
      <c r="Z73" s="102"/>
      <c r="AA73" s="102"/>
      <c r="AB73" s="102"/>
      <c r="AC73" s="102"/>
      <c r="AD73" s="102"/>
      <c r="AE73" s="95"/>
      <c r="AF73" s="102"/>
      <c r="AG73" s="102"/>
      <c r="AH73" s="102"/>
      <c r="AI73" s="102"/>
      <c r="AJ73" s="102"/>
      <c r="AK73" s="102"/>
      <c r="AL73" s="102"/>
      <c r="AM73" s="102"/>
      <c r="AN73" s="95"/>
      <c r="AO73" s="102"/>
      <c r="AP73" s="102"/>
      <c r="AQ73" s="102"/>
      <c r="AR73" s="95"/>
      <c r="AS73" s="102"/>
      <c r="AT73" s="102"/>
      <c r="AU73" s="98"/>
      <c r="AV73" s="98"/>
      <c r="AW73" s="98"/>
      <c r="AX73" s="98"/>
      <c r="AY73" s="98"/>
      <c r="AZ73" s="98"/>
      <c r="BA73" s="98"/>
      <c r="BB73" s="98"/>
      <c r="BC73" s="96"/>
      <c r="BD73" s="98"/>
      <c r="BE73" s="98"/>
      <c r="BF73" s="98"/>
      <c r="BG73" s="98"/>
      <c r="BH73" s="98"/>
      <c r="BI73" s="103"/>
      <c r="BJ73" s="98"/>
      <c r="BK73" s="98" t="s">
        <v>193</v>
      </c>
      <c r="BL73" s="57"/>
      <c r="BM73" s="61"/>
      <c r="BN73" s="61"/>
      <c r="BO73" s="61"/>
      <c r="BP73" s="61"/>
      <c r="BQ73" s="61"/>
      <c r="BR73" s="62"/>
      <c r="BS73" s="61"/>
      <c r="BT73" s="61"/>
      <c r="BU73" s="61"/>
      <c r="BV73" s="61"/>
      <c r="BW73" s="61"/>
      <c r="BX73" s="57"/>
      <c r="BY73" s="61"/>
      <c r="BZ73" s="61"/>
      <c r="CA73" s="61"/>
      <c r="CB73" s="61"/>
      <c r="CC73" s="61"/>
      <c r="CD73" s="61"/>
      <c r="CE73" s="61"/>
      <c r="CF73" s="61"/>
      <c r="CG73" s="61"/>
      <c r="CH73" s="57"/>
      <c r="CI73" s="61"/>
      <c r="CJ73" s="61"/>
      <c r="CK73" s="61"/>
      <c r="CL73" s="61"/>
      <c r="CM73" s="61"/>
      <c r="CN73" s="63"/>
      <c r="CO73" s="57"/>
      <c r="CP73" s="61"/>
      <c r="CQ73" s="61"/>
      <c r="CR73" s="61"/>
      <c r="CS73" s="61"/>
      <c r="CT73" s="61"/>
      <c r="CU73" s="61"/>
      <c r="CV73" s="61"/>
      <c r="CW73" s="61"/>
      <c r="CX73" s="61"/>
      <c r="CY73" s="61"/>
      <c r="CZ73" s="55"/>
      <c r="DA73" s="61"/>
      <c r="DB73" s="61"/>
      <c r="DC73" s="61"/>
      <c r="DD73" s="61"/>
      <c r="DE73" s="61"/>
      <c r="DF73" s="61"/>
      <c r="DG73" s="61"/>
      <c r="DH73" s="61"/>
      <c r="DI73" s="61"/>
      <c r="DJ73" s="61"/>
      <c r="DK73" s="61"/>
      <c r="DL73" s="61"/>
    </row>
    <row r="74" spans="1:116" s="40" customFormat="1" ht="15.75" thickBot="1" x14ac:dyDescent="0.25">
      <c r="A74" s="104"/>
      <c r="B74" s="98"/>
      <c r="C74" s="98"/>
      <c r="D74" s="95"/>
      <c r="E74" s="102"/>
      <c r="F74" s="95"/>
      <c r="G74" s="95"/>
      <c r="H74" s="102"/>
      <c r="I74" s="95"/>
      <c r="J74" s="102"/>
      <c r="K74" s="102"/>
      <c r="L74" s="102"/>
      <c r="M74" s="102"/>
      <c r="N74" s="102"/>
      <c r="O74" s="102"/>
      <c r="P74" s="95"/>
      <c r="Q74" s="102"/>
      <c r="R74" s="102"/>
      <c r="S74" s="95"/>
      <c r="T74" s="102"/>
      <c r="U74" s="102"/>
      <c r="V74" s="102"/>
      <c r="W74" s="95"/>
      <c r="X74" s="102"/>
      <c r="Y74" s="102"/>
      <c r="Z74" s="102"/>
      <c r="AA74" s="102"/>
      <c r="AB74" s="102"/>
      <c r="AC74" s="102"/>
      <c r="AD74" s="102"/>
      <c r="AE74" s="95"/>
      <c r="AF74" s="102"/>
      <c r="AG74" s="102"/>
      <c r="AH74" s="102"/>
      <c r="AI74" s="102"/>
      <c r="AJ74" s="102"/>
      <c r="AK74" s="102"/>
      <c r="AL74" s="102"/>
      <c r="AM74" s="102"/>
      <c r="AN74" s="95"/>
      <c r="AO74" s="102"/>
      <c r="AP74" s="102"/>
      <c r="AQ74" s="102"/>
      <c r="AR74" s="95"/>
      <c r="AS74" s="102"/>
      <c r="AT74" s="102"/>
      <c r="AU74" s="98"/>
      <c r="AV74" s="98"/>
      <c r="AW74" s="98"/>
      <c r="AX74" s="98"/>
      <c r="AY74" s="98"/>
      <c r="AZ74" s="98"/>
      <c r="BA74" s="98"/>
      <c r="BB74" s="98"/>
      <c r="BC74" s="96"/>
      <c r="BD74" s="98"/>
      <c r="BE74" s="98"/>
      <c r="BF74" s="98"/>
      <c r="BG74" s="98"/>
      <c r="BH74" s="98"/>
      <c r="BI74" s="103"/>
      <c r="BJ74" s="98"/>
      <c r="BK74" s="98" t="s">
        <v>193</v>
      </c>
      <c r="BL74" s="57"/>
      <c r="BM74" s="61"/>
      <c r="BN74" s="61"/>
      <c r="BO74" s="61"/>
      <c r="BP74" s="61"/>
      <c r="BQ74" s="61"/>
      <c r="BR74" s="62"/>
      <c r="BS74" s="61"/>
      <c r="BT74" s="61"/>
      <c r="BU74" s="61"/>
      <c r="BV74" s="61"/>
      <c r="BW74" s="61"/>
      <c r="BX74" s="57"/>
      <c r="BY74" s="61"/>
      <c r="BZ74" s="61"/>
      <c r="CA74" s="61"/>
      <c r="CB74" s="61"/>
      <c r="CC74" s="61"/>
      <c r="CD74" s="61"/>
      <c r="CE74" s="61"/>
      <c r="CF74" s="61"/>
      <c r="CG74" s="61"/>
      <c r="CH74" s="57"/>
      <c r="CI74" s="61"/>
      <c r="CJ74" s="61"/>
      <c r="CK74" s="61"/>
      <c r="CL74" s="61"/>
      <c r="CM74" s="61"/>
      <c r="CN74" s="63"/>
      <c r="CO74" s="57"/>
      <c r="CP74" s="61"/>
      <c r="CQ74" s="61"/>
      <c r="CR74" s="61"/>
      <c r="CS74" s="61"/>
      <c r="CT74" s="61"/>
      <c r="CU74" s="61"/>
      <c r="CV74" s="61"/>
      <c r="CW74" s="61"/>
      <c r="CX74" s="61"/>
      <c r="CY74" s="61"/>
      <c r="CZ74" s="55"/>
      <c r="DA74" s="61"/>
      <c r="DB74" s="61"/>
      <c r="DC74" s="61"/>
      <c r="DD74" s="61"/>
      <c r="DE74" s="61"/>
      <c r="DF74" s="61"/>
      <c r="DG74" s="61"/>
      <c r="DH74" s="61"/>
      <c r="DI74" s="61"/>
      <c r="DJ74" s="61"/>
      <c r="DK74" s="61"/>
      <c r="DL74" s="61"/>
    </row>
    <row r="75" spans="1:116" s="40" customFormat="1" ht="15.75" thickBot="1" x14ac:dyDescent="0.25">
      <c r="A75" s="105"/>
      <c r="B75" s="98" t="s">
        <v>158</v>
      </c>
      <c r="C75" s="98"/>
      <c r="D75" s="95">
        <v>21062246.199999999</v>
      </c>
      <c r="E75" s="102"/>
      <c r="F75" s="95"/>
      <c r="G75" s="95"/>
      <c r="H75" s="102"/>
      <c r="I75" s="102"/>
      <c r="J75" s="102"/>
      <c r="K75" s="102"/>
      <c r="L75" s="102"/>
      <c r="M75" s="102"/>
      <c r="N75" s="102"/>
      <c r="O75" s="102"/>
      <c r="P75" s="95"/>
      <c r="Q75" s="102"/>
      <c r="R75" s="102"/>
      <c r="S75" s="95"/>
      <c r="T75" s="102"/>
      <c r="U75" s="102"/>
      <c r="V75" s="102"/>
      <c r="W75" s="95"/>
      <c r="X75" s="102"/>
      <c r="Y75" s="102">
        <v>71176.2</v>
      </c>
      <c r="Z75" s="102"/>
      <c r="AA75" s="102"/>
      <c r="AB75" s="102"/>
      <c r="AC75" s="102"/>
      <c r="AD75" s="102"/>
      <c r="AE75" s="95">
        <v>611197.19999999995</v>
      </c>
      <c r="AF75" s="102"/>
      <c r="AG75" s="102"/>
      <c r="AH75" s="102"/>
      <c r="AI75" s="102"/>
      <c r="AJ75" s="102"/>
      <c r="AK75" s="102"/>
      <c r="AL75" s="102"/>
      <c r="AM75" s="102"/>
      <c r="AN75" s="95"/>
      <c r="AO75" s="102"/>
      <c r="AP75" s="102"/>
      <c r="AQ75" s="102"/>
      <c r="AR75" s="95"/>
      <c r="AS75" s="102"/>
      <c r="AT75" s="102"/>
      <c r="AU75" s="98"/>
      <c r="AV75" s="98"/>
      <c r="AW75" s="98"/>
      <c r="AX75" s="98"/>
      <c r="AY75" s="98"/>
      <c r="AZ75" s="98"/>
      <c r="BA75" s="98"/>
      <c r="BB75" s="98"/>
      <c r="BC75" s="96"/>
      <c r="BD75" s="98"/>
      <c r="BE75" s="98"/>
      <c r="BF75" s="98"/>
      <c r="BG75" s="98"/>
      <c r="BH75" s="98"/>
      <c r="BI75" s="103"/>
      <c r="BJ75" s="98"/>
      <c r="BK75" s="98" t="s">
        <v>223</v>
      </c>
      <c r="BL75" s="57">
        <v>2312.6999999999998</v>
      </c>
      <c r="BM75" s="61"/>
      <c r="BN75" s="61"/>
      <c r="BO75" s="61"/>
      <c r="BP75" s="61"/>
      <c r="BQ75" s="61"/>
      <c r="BR75" s="62"/>
      <c r="BS75" s="61"/>
      <c r="BT75" s="61"/>
      <c r="BU75" s="61"/>
      <c r="BV75" s="61"/>
      <c r="BW75" s="61"/>
      <c r="BX75" s="57"/>
      <c r="BY75" s="61"/>
      <c r="BZ75" s="61"/>
      <c r="CA75" s="61"/>
      <c r="CB75" s="61"/>
      <c r="CC75" s="61"/>
      <c r="CD75" s="61"/>
      <c r="CE75" s="61"/>
      <c r="CF75" s="61"/>
      <c r="CG75" s="61"/>
      <c r="CH75" s="57"/>
      <c r="CI75" s="61"/>
      <c r="CJ75" s="61"/>
      <c r="CK75" s="61"/>
      <c r="CL75" s="61"/>
      <c r="CM75" s="61"/>
      <c r="CN75" s="63"/>
      <c r="CO75" s="57"/>
      <c r="CP75" s="61"/>
      <c r="CQ75" s="61"/>
      <c r="CR75" s="61"/>
      <c r="CS75" s="61"/>
      <c r="CT75" s="61"/>
      <c r="CU75" s="61"/>
      <c r="CV75" s="61"/>
      <c r="CW75" s="61"/>
      <c r="CX75" s="61"/>
      <c r="CY75" s="61"/>
      <c r="CZ75" s="55"/>
      <c r="DA75" s="61"/>
      <c r="DB75" s="61"/>
      <c r="DC75" s="61"/>
      <c r="DD75" s="61"/>
      <c r="DE75" s="61"/>
      <c r="DF75" s="61"/>
      <c r="DG75" s="61"/>
      <c r="DH75" s="61"/>
      <c r="DI75" s="61"/>
      <c r="DJ75" s="61"/>
      <c r="DK75" s="61"/>
      <c r="DL75" s="61"/>
    </row>
    <row r="76" spans="1:116" s="40" customFormat="1" ht="15.75" thickBot="1" x14ac:dyDescent="0.25">
      <c r="A76" s="105"/>
      <c r="B76" s="98" t="s">
        <v>159</v>
      </c>
      <c r="C76" s="98"/>
      <c r="D76" s="95"/>
      <c r="E76" s="102"/>
      <c r="F76" s="95"/>
      <c r="G76" s="95"/>
      <c r="H76" s="102"/>
      <c r="I76" s="102"/>
      <c r="J76" s="102"/>
      <c r="K76" s="102"/>
      <c r="L76" s="102"/>
      <c r="M76" s="102"/>
      <c r="N76" s="102"/>
      <c r="O76" s="102"/>
      <c r="P76" s="95"/>
      <c r="Q76" s="102"/>
      <c r="R76" s="102"/>
      <c r="S76" s="95"/>
      <c r="T76" s="102"/>
      <c r="U76" s="102"/>
      <c r="V76" s="102"/>
      <c r="W76" s="95"/>
      <c r="X76" s="102"/>
      <c r="Y76" s="102"/>
      <c r="Z76" s="102"/>
      <c r="AA76" s="102"/>
      <c r="AB76" s="102"/>
      <c r="AC76" s="102"/>
      <c r="AD76" s="102"/>
      <c r="AE76" s="95"/>
      <c r="AF76" s="102"/>
      <c r="AG76" s="102"/>
      <c r="AH76" s="102"/>
      <c r="AI76" s="102"/>
      <c r="AJ76" s="102"/>
      <c r="AK76" s="102"/>
      <c r="AL76" s="102"/>
      <c r="AM76" s="102"/>
      <c r="AN76" s="95"/>
      <c r="AO76" s="102"/>
      <c r="AP76" s="102"/>
      <c r="AQ76" s="102"/>
      <c r="AR76" s="95"/>
      <c r="AS76" s="102"/>
      <c r="AT76" s="102"/>
      <c r="AU76" s="98"/>
      <c r="AV76" s="98"/>
      <c r="AW76" s="98"/>
      <c r="AX76" s="98"/>
      <c r="AY76" s="98"/>
      <c r="AZ76" s="98"/>
      <c r="BA76" s="98"/>
      <c r="BB76" s="98"/>
      <c r="BC76" s="96"/>
      <c r="BD76" s="98"/>
      <c r="BE76" s="98"/>
      <c r="BF76" s="98"/>
      <c r="BG76" s="98"/>
      <c r="BH76" s="98"/>
      <c r="BI76" s="103"/>
      <c r="BJ76" s="98"/>
      <c r="BK76" s="98" t="s">
        <v>193</v>
      </c>
      <c r="BL76" s="57"/>
      <c r="BM76" s="61"/>
      <c r="BN76" s="61"/>
      <c r="BO76" s="61"/>
      <c r="BP76" s="61"/>
      <c r="BQ76" s="61"/>
      <c r="BR76" s="62"/>
      <c r="BS76" s="61"/>
      <c r="BT76" s="61"/>
      <c r="BU76" s="61"/>
      <c r="BV76" s="61"/>
      <c r="BW76" s="61"/>
      <c r="BX76" s="57"/>
      <c r="BY76" s="61"/>
      <c r="BZ76" s="61"/>
      <c r="CA76" s="61"/>
      <c r="CB76" s="61"/>
      <c r="CC76" s="61"/>
      <c r="CD76" s="61"/>
      <c r="CE76" s="61"/>
      <c r="CF76" s="61"/>
      <c r="CG76" s="61"/>
      <c r="CH76" s="57"/>
      <c r="CI76" s="61"/>
      <c r="CJ76" s="61"/>
      <c r="CK76" s="61"/>
      <c r="CL76" s="61"/>
      <c r="CM76" s="61"/>
      <c r="CN76" s="63"/>
      <c r="CO76" s="57"/>
      <c r="CP76" s="61"/>
      <c r="CQ76" s="61"/>
      <c r="CR76" s="61"/>
      <c r="CS76" s="61"/>
      <c r="CT76" s="61"/>
      <c r="CU76" s="61"/>
      <c r="CV76" s="61"/>
      <c r="CW76" s="61"/>
      <c r="CX76" s="61"/>
      <c r="CY76" s="61"/>
      <c r="CZ76" s="55"/>
      <c r="DA76" s="61"/>
      <c r="DB76" s="61"/>
      <c r="DC76" s="61"/>
      <c r="DD76" s="61"/>
      <c r="DE76" s="61"/>
      <c r="DF76" s="61"/>
      <c r="DG76" s="61"/>
      <c r="DH76" s="61"/>
      <c r="DI76" s="61"/>
      <c r="DJ76" s="61"/>
      <c r="DK76" s="61"/>
      <c r="DL76" s="61"/>
    </row>
    <row r="77" spans="1:116" s="40" customFormat="1" ht="15.75" thickBot="1" x14ac:dyDescent="0.25">
      <c r="A77" s="105"/>
      <c r="B77" s="98"/>
      <c r="C77" s="98"/>
      <c r="D77" s="95"/>
      <c r="E77" s="102"/>
      <c r="F77" s="95"/>
      <c r="G77" s="95"/>
      <c r="H77" s="102"/>
      <c r="I77" s="95"/>
      <c r="J77" s="102"/>
      <c r="K77" s="102"/>
      <c r="L77" s="102"/>
      <c r="M77" s="102"/>
      <c r="N77" s="102"/>
      <c r="O77" s="102"/>
      <c r="P77" s="95"/>
      <c r="Q77" s="102"/>
      <c r="R77" s="102"/>
      <c r="S77" s="95"/>
      <c r="T77" s="102"/>
      <c r="U77" s="102"/>
      <c r="V77" s="102"/>
      <c r="W77" s="95"/>
      <c r="X77" s="102"/>
      <c r="Y77" s="102"/>
      <c r="Z77" s="102"/>
      <c r="AA77" s="102"/>
      <c r="AB77" s="102"/>
      <c r="AC77" s="102"/>
      <c r="AD77" s="102"/>
      <c r="AE77" s="95"/>
      <c r="AF77" s="102"/>
      <c r="AG77" s="102"/>
      <c r="AH77" s="102"/>
      <c r="AI77" s="102"/>
      <c r="AJ77" s="102"/>
      <c r="AK77" s="102"/>
      <c r="AL77" s="102"/>
      <c r="AM77" s="102"/>
      <c r="AN77" s="95"/>
      <c r="AO77" s="102"/>
      <c r="AP77" s="102"/>
      <c r="AQ77" s="102"/>
      <c r="AR77" s="95"/>
      <c r="AS77" s="102"/>
      <c r="AT77" s="102"/>
      <c r="AU77" s="98"/>
      <c r="AV77" s="98"/>
      <c r="AW77" s="98"/>
      <c r="AX77" s="98"/>
      <c r="AY77" s="98"/>
      <c r="AZ77" s="98"/>
      <c r="BA77" s="98"/>
      <c r="BB77" s="98"/>
      <c r="BC77" s="96"/>
      <c r="BD77" s="98"/>
      <c r="BE77" s="98"/>
      <c r="BF77" s="98"/>
      <c r="BG77" s="98"/>
      <c r="BH77" s="98"/>
      <c r="BI77" s="103"/>
      <c r="BJ77" s="98"/>
      <c r="BK77" s="98" t="s">
        <v>193</v>
      </c>
      <c r="BL77" s="57"/>
      <c r="BM77" s="61"/>
      <c r="BN77" s="61"/>
      <c r="BO77" s="61"/>
      <c r="BP77" s="61"/>
      <c r="BQ77" s="61"/>
      <c r="BR77" s="62"/>
      <c r="BS77" s="61"/>
      <c r="BT77" s="61"/>
      <c r="BU77" s="61"/>
      <c r="BV77" s="61"/>
      <c r="BW77" s="61"/>
      <c r="BX77" s="57"/>
      <c r="BY77" s="61"/>
      <c r="BZ77" s="61"/>
      <c r="CA77" s="61"/>
      <c r="CB77" s="61"/>
      <c r="CC77" s="61"/>
      <c r="CD77" s="61"/>
      <c r="CE77" s="61"/>
      <c r="CF77" s="61"/>
      <c r="CG77" s="61"/>
      <c r="CH77" s="57"/>
      <c r="CI77" s="61"/>
      <c r="CJ77" s="61"/>
      <c r="CK77" s="61"/>
      <c r="CL77" s="61"/>
      <c r="CM77" s="61"/>
      <c r="CN77" s="63"/>
      <c r="CO77" s="57"/>
      <c r="CP77" s="61"/>
      <c r="CQ77" s="61"/>
      <c r="CR77" s="61"/>
      <c r="CS77" s="61"/>
      <c r="CT77" s="61"/>
      <c r="CU77" s="61"/>
      <c r="CV77" s="61"/>
      <c r="CW77" s="61"/>
      <c r="CX77" s="61"/>
      <c r="CY77" s="61"/>
      <c r="CZ77" s="55"/>
      <c r="DA77" s="61"/>
      <c r="DB77" s="61"/>
      <c r="DC77" s="61"/>
      <c r="DD77" s="61"/>
      <c r="DE77" s="61"/>
      <c r="DF77" s="61"/>
      <c r="DG77" s="61"/>
      <c r="DH77" s="61"/>
      <c r="DI77" s="61"/>
      <c r="DJ77" s="61"/>
      <c r="DK77" s="61"/>
      <c r="DL77" s="61"/>
    </row>
    <row r="78" spans="1:116" s="40" customFormat="1" ht="15.75" thickBot="1" x14ac:dyDescent="0.25">
      <c r="A78" s="105"/>
      <c r="B78" s="98"/>
      <c r="C78" s="98"/>
      <c r="D78" s="95"/>
      <c r="E78" s="102"/>
      <c r="F78" s="95"/>
      <c r="G78" s="95"/>
      <c r="H78" s="102"/>
      <c r="I78" s="95"/>
      <c r="J78" s="102"/>
      <c r="K78" s="102"/>
      <c r="L78" s="102"/>
      <c r="M78" s="102"/>
      <c r="N78" s="102"/>
      <c r="O78" s="102"/>
      <c r="P78" s="95"/>
      <c r="Q78" s="102"/>
      <c r="R78" s="102"/>
      <c r="S78" s="95"/>
      <c r="T78" s="102"/>
      <c r="U78" s="102"/>
      <c r="V78" s="102"/>
      <c r="W78" s="95"/>
      <c r="X78" s="102"/>
      <c r="Y78" s="102"/>
      <c r="Z78" s="102"/>
      <c r="AA78" s="102"/>
      <c r="AB78" s="102"/>
      <c r="AC78" s="102"/>
      <c r="AD78" s="102"/>
      <c r="AE78" s="95"/>
      <c r="AF78" s="102"/>
      <c r="AG78" s="102"/>
      <c r="AH78" s="102"/>
      <c r="AI78" s="102"/>
      <c r="AJ78" s="102"/>
      <c r="AK78" s="102"/>
      <c r="AL78" s="102"/>
      <c r="AM78" s="102"/>
      <c r="AN78" s="95"/>
      <c r="AO78" s="102"/>
      <c r="AP78" s="102"/>
      <c r="AQ78" s="102"/>
      <c r="AR78" s="95"/>
      <c r="AS78" s="102"/>
      <c r="AT78" s="102"/>
      <c r="AU78" s="98"/>
      <c r="AV78" s="98"/>
      <c r="AW78" s="98"/>
      <c r="AX78" s="98"/>
      <c r="AY78" s="98"/>
      <c r="AZ78" s="98"/>
      <c r="BA78" s="98"/>
      <c r="BB78" s="98"/>
      <c r="BC78" s="96"/>
      <c r="BD78" s="98"/>
      <c r="BE78" s="98"/>
      <c r="BF78" s="98"/>
      <c r="BG78" s="98"/>
      <c r="BH78" s="98"/>
      <c r="BI78" s="103"/>
      <c r="BJ78" s="98"/>
      <c r="BK78" s="98" t="s">
        <v>193</v>
      </c>
      <c r="BL78" s="57"/>
      <c r="BM78" s="61"/>
      <c r="BN78" s="61"/>
      <c r="BO78" s="61"/>
      <c r="BP78" s="61"/>
      <c r="BQ78" s="61"/>
      <c r="BR78" s="62"/>
      <c r="BS78" s="61"/>
      <c r="BT78" s="61"/>
      <c r="BU78" s="61"/>
      <c r="BV78" s="61"/>
      <c r="BW78" s="61"/>
      <c r="BX78" s="57"/>
      <c r="BY78" s="61"/>
      <c r="BZ78" s="61"/>
      <c r="CA78" s="61"/>
      <c r="CB78" s="61"/>
      <c r="CC78" s="61"/>
      <c r="CD78" s="61"/>
      <c r="CE78" s="61"/>
      <c r="CF78" s="61"/>
      <c r="CG78" s="61"/>
      <c r="CH78" s="57"/>
      <c r="CI78" s="61"/>
      <c r="CJ78" s="61"/>
      <c r="CK78" s="61"/>
      <c r="CL78" s="61"/>
      <c r="CM78" s="61"/>
      <c r="CN78" s="63"/>
      <c r="CO78" s="57"/>
      <c r="CP78" s="61"/>
      <c r="CQ78" s="61"/>
      <c r="CR78" s="61"/>
      <c r="CS78" s="61"/>
      <c r="CT78" s="61"/>
      <c r="CU78" s="61"/>
      <c r="CV78" s="61"/>
      <c r="CW78" s="61"/>
      <c r="CX78" s="61"/>
      <c r="CY78" s="61"/>
      <c r="CZ78" s="55"/>
      <c r="DA78" s="61"/>
      <c r="DB78" s="61"/>
      <c r="DC78" s="61"/>
      <c r="DD78" s="61"/>
      <c r="DE78" s="61"/>
      <c r="DF78" s="61"/>
      <c r="DG78" s="61"/>
      <c r="DH78" s="61"/>
      <c r="DI78" s="61"/>
      <c r="DJ78" s="61"/>
      <c r="DK78" s="61"/>
      <c r="DL78" s="61"/>
    </row>
    <row r="79" spans="1:116" s="20" customFormat="1" ht="15.75" thickBot="1" x14ac:dyDescent="0.3">
      <c r="A79" s="130" t="s">
        <v>160</v>
      </c>
      <c r="B79" s="131"/>
      <c r="C79" s="98">
        <f>SUM(D79:DL79)</f>
        <v>21746932.299999997</v>
      </c>
      <c r="D79" s="107">
        <f t="shared" ref="D79:AI79" si="19">SUM(D75:D78)</f>
        <v>21062246.199999999</v>
      </c>
      <c r="E79" s="107">
        <f t="shared" si="19"/>
        <v>0</v>
      </c>
      <c r="F79" s="107">
        <f t="shared" si="19"/>
        <v>0</v>
      </c>
      <c r="G79" s="107">
        <f t="shared" si="19"/>
        <v>0</v>
      </c>
      <c r="H79" s="107">
        <f t="shared" si="19"/>
        <v>0</v>
      </c>
      <c r="I79" s="107">
        <f t="shared" si="19"/>
        <v>0</v>
      </c>
      <c r="J79" s="107">
        <f t="shared" si="19"/>
        <v>0</v>
      </c>
      <c r="K79" s="107">
        <f t="shared" si="19"/>
        <v>0</v>
      </c>
      <c r="L79" s="107">
        <f t="shared" si="19"/>
        <v>0</v>
      </c>
      <c r="M79" s="107">
        <f t="shared" si="19"/>
        <v>0</v>
      </c>
      <c r="N79" s="107">
        <f t="shared" si="19"/>
        <v>0</v>
      </c>
      <c r="O79" s="107">
        <f t="shared" si="19"/>
        <v>0</v>
      </c>
      <c r="P79" s="107">
        <f t="shared" si="19"/>
        <v>0</v>
      </c>
      <c r="Q79" s="107">
        <f t="shared" si="19"/>
        <v>0</v>
      </c>
      <c r="R79" s="107">
        <f t="shared" si="19"/>
        <v>0</v>
      </c>
      <c r="S79" s="107">
        <f t="shared" si="19"/>
        <v>0</v>
      </c>
      <c r="T79" s="107">
        <f t="shared" si="19"/>
        <v>0</v>
      </c>
      <c r="U79" s="107">
        <f t="shared" si="19"/>
        <v>0</v>
      </c>
      <c r="V79" s="107">
        <f t="shared" si="19"/>
        <v>0</v>
      </c>
      <c r="W79" s="107">
        <f t="shared" si="19"/>
        <v>0</v>
      </c>
      <c r="X79" s="107">
        <f t="shared" si="19"/>
        <v>0</v>
      </c>
      <c r="Y79" s="107">
        <f t="shared" si="19"/>
        <v>71176.2</v>
      </c>
      <c r="Z79" s="107">
        <f t="shared" si="19"/>
        <v>0</v>
      </c>
      <c r="AA79" s="107">
        <f t="shared" si="19"/>
        <v>0</v>
      </c>
      <c r="AB79" s="107">
        <f t="shared" si="19"/>
        <v>0</v>
      </c>
      <c r="AC79" s="107">
        <f t="shared" si="19"/>
        <v>0</v>
      </c>
      <c r="AD79" s="107">
        <f t="shared" si="19"/>
        <v>0</v>
      </c>
      <c r="AE79" s="107">
        <f t="shared" si="19"/>
        <v>611197.19999999995</v>
      </c>
      <c r="AF79" s="107">
        <f t="shared" si="19"/>
        <v>0</v>
      </c>
      <c r="AG79" s="107">
        <f t="shared" si="19"/>
        <v>0</v>
      </c>
      <c r="AH79" s="107">
        <f t="shared" si="19"/>
        <v>0</v>
      </c>
      <c r="AI79" s="107">
        <f t="shared" si="19"/>
        <v>0</v>
      </c>
      <c r="AJ79" s="107">
        <f t="shared" ref="AJ79:BO79" si="20">SUM(AJ75:AJ78)</f>
        <v>0</v>
      </c>
      <c r="AK79" s="107">
        <f t="shared" si="20"/>
        <v>0</v>
      </c>
      <c r="AL79" s="107">
        <f t="shared" si="20"/>
        <v>0</v>
      </c>
      <c r="AM79" s="107">
        <f t="shared" si="20"/>
        <v>0</v>
      </c>
      <c r="AN79" s="107">
        <f t="shared" si="20"/>
        <v>0</v>
      </c>
      <c r="AO79" s="107">
        <f t="shared" si="20"/>
        <v>0</v>
      </c>
      <c r="AP79" s="107">
        <f t="shared" si="20"/>
        <v>0</v>
      </c>
      <c r="AQ79" s="107">
        <f t="shared" si="20"/>
        <v>0</v>
      </c>
      <c r="AR79" s="107">
        <f t="shared" si="20"/>
        <v>0</v>
      </c>
      <c r="AS79" s="107">
        <f t="shared" si="20"/>
        <v>0</v>
      </c>
      <c r="AT79" s="107">
        <f t="shared" si="20"/>
        <v>0</v>
      </c>
      <c r="AU79" s="100">
        <f t="shared" si="20"/>
        <v>0</v>
      </c>
      <c r="AV79" s="100">
        <f t="shared" si="20"/>
        <v>0</v>
      </c>
      <c r="AW79" s="100">
        <f t="shared" si="20"/>
        <v>0</v>
      </c>
      <c r="AX79" s="100">
        <f t="shared" si="20"/>
        <v>0</v>
      </c>
      <c r="AY79" s="100">
        <f t="shared" si="20"/>
        <v>0</v>
      </c>
      <c r="AZ79" s="100">
        <f t="shared" si="20"/>
        <v>0</v>
      </c>
      <c r="BA79" s="100">
        <f t="shared" si="20"/>
        <v>0</v>
      </c>
      <c r="BB79" s="100">
        <f t="shared" si="20"/>
        <v>0</v>
      </c>
      <c r="BC79" s="100">
        <f t="shared" si="20"/>
        <v>0</v>
      </c>
      <c r="BD79" s="100">
        <f t="shared" si="20"/>
        <v>0</v>
      </c>
      <c r="BE79" s="100">
        <f t="shared" si="20"/>
        <v>0</v>
      </c>
      <c r="BF79" s="100">
        <f t="shared" si="20"/>
        <v>0</v>
      </c>
      <c r="BG79" s="100">
        <f t="shared" si="20"/>
        <v>0</v>
      </c>
      <c r="BH79" s="100">
        <f t="shared" si="20"/>
        <v>0</v>
      </c>
      <c r="BI79" s="100">
        <f t="shared" si="20"/>
        <v>0</v>
      </c>
      <c r="BJ79" s="100">
        <f t="shared" si="20"/>
        <v>0</v>
      </c>
      <c r="BK79" s="100" t="b">
        <f>SUM(BK75:BK78)=SUM(BL75:BL78) =SUM(BM75:BM78) =SUM(BN75:BN78) =SUM(BO75:BO78) =SUM(BP75:BP78) =SUM(BQ75:BQ78) =SUM(BR75:BR78) =SUM(BS75:BS78) =SUM(BT75:BT78) =SUM(BU75:BU78) =SUM(BV75:BV78) =SUM(BW75:BW78) =SUM(BX75:BX78) =SUM(BY75:BY78) =SUM(BZ75:BZ78) =SUM(CA75:CA78) =SUM(CB75:CB78) =SUM(CC75:CC78) =SUM(CD75:CD78) =SUM(CE75:CE78) =SUM(CF75:CF78) =SUM(CG75:CG78) =SUM(CH75:CH78) =SUM(CI75:CI78) =SUM(CJ75:CJ78) =SUM(CK75:CK78) =SUM(CL75:CL78) =SUM(CM75:CM78) =SUM(CN75:CN78) =SUM(CO75:CO78) =SUM(CP75:CP78) =SUM(CQ75:CQ78) =SUM(CR75:CR78) =SUM(CS75:CS78) =SUM(CT75:CT78) =SUM(CU75:CU78) =SUM(CV75:CV78) =SUM(CW75:CW78) =SUM(CX75:CX78) =SUM(CY75:CY78) =SUM(CZ75:CZ78) =SUM(DA75:DA78) =SUM(DB75:DB78) =SUM(DC75:DC78) =SUM(DD75:DD78) =SUM(DE75:DE78) =SUM(DF75:DF78) =SUM(DG75:DG78) =SUM(DH75:DH78) =SUM(DI75:DI78) =SUM(DJ75:DJ78) =SUM(DK75:DK78) =SUM(DL75:DL78)</f>
        <v>0</v>
      </c>
      <c r="BL79" s="18">
        <f>SUM(BL75:BL78)</f>
        <v>2312.6999999999998</v>
      </c>
      <c r="BM79" s="18">
        <f>SUM(BM75:BM78)</f>
        <v>0</v>
      </c>
      <c r="BN79" s="18">
        <f>SUM(BN75:BN78)</f>
        <v>0</v>
      </c>
      <c r="BO79" s="18">
        <f>SUM(BO75:BO78)</f>
        <v>0</v>
      </c>
      <c r="BP79" s="18">
        <f t="shared" ref="BP79:DL79" si="21">SUM(BP75:BP78)</f>
        <v>0</v>
      </c>
      <c r="BQ79" s="18">
        <f t="shared" si="21"/>
        <v>0</v>
      </c>
      <c r="BR79" s="18">
        <f t="shared" si="21"/>
        <v>0</v>
      </c>
      <c r="BS79" s="18">
        <f t="shared" si="21"/>
        <v>0</v>
      </c>
      <c r="BT79" s="18">
        <f t="shared" si="21"/>
        <v>0</v>
      </c>
      <c r="BU79" s="18">
        <f t="shared" si="21"/>
        <v>0</v>
      </c>
      <c r="BV79" s="18">
        <f t="shared" si="21"/>
        <v>0</v>
      </c>
      <c r="BW79" s="18">
        <f t="shared" si="21"/>
        <v>0</v>
      </c>
      <c r="BX79" s="18">
        <f t="shared" si="21"/>
        <v>0</v>
      </c>
      <c r="BY79" s="18">
        <f t="shared" si="21"/>
        <v>0</v>
      </c>
      <c r="BZ79" s="18">
        <f t="shared" si="21"/>
        <v>0</v>
      </c>
      <c r="CA79" s="18">
        <f t="shared" si="21"/>
        <v>0</v>
      </c>
      <c r="CB79" s="18">
        <f t="shared" si="21"/>
        <v>0</v>
      </c>
      <c r="CC79" s="18">
        <f t="shared" si="21"/>
        <v>0</v>
      </c>
      <c r="CD79" s="18">
        <f t="shared" si="21"/>
        <v>0</v>
      </c>
      <c r="CE79" s="18">
        <f t="shared" si="21"/>
        <v>0</v>
      </c>
      <c r="CF79" s="18">
        <f t="shared" si="21"/>
        <v>0</v>
      </c>
      <c r="CG79" s="18">
        <f t="shared" si="21"/>
        <v>0</v>
      </c>
      <c r="CH79" s="18">
        <f t="shared" si="21"/>
        <v>0</v>
      </c>
      <c r="CI79" s="18">
        <f t="shared" si="21"/>
        <v>0</v>
      </c>
      <c r="CJ79" s="18">
        <f t="shared" si="21"/>
        <v>0</v>
      </c>
      <c r="CK79" s="18">
        <f t="shared" si="21"/>
        <v>0</v>
      </c>
      <c r="CL79" s="18">
        <f t="shared" si="21"/>
        <v>0</v>
      </c>
      <c r="CM79" s="18">
        <f t="shared" si="21"/>
        <v>0</v>
      </c>
      <c r="CN79" s="18">
        <f t="shared" si="21"/>
        <v>0</v>
      </c>
      <c r="CO79" s="18">
        <f t="shared" si="21"/>
        <v>0</v>
      </c>
      <c r="CP79" s="18">
        <f t="shared" si="21"/>
        <v>0</v>
      </c>
      <c r="CQ79" s="18">
        <f t="shared" si="21"/>
        <v>0</v>
      </c>
      <c r="CR79" s="18">
        <f t="shared" si="21"/>
        <v>0</v>
      </c>
      <c r="CS79" s="18">
        <f t="shared" si="21"/>
        <v>0</v>
      </c>
      <c r="CT79" s="18">
        <f t="shared" si="21"/>
        <v>0</v>
      </c>
      <c r="CU79" s="18">
        <f t="shared" si="21"/>
        <v>0</v>
      </c>
      <c r="CV79" s="18">
        <f t="shared" si="21"/>
        <v>0</v>
      </c>
      <c r="CW79" s="18">
        <f t="shared" si="21"/>
        <v>0</v>
      </c>
      <c r="CX79" s="18">
        <f t="shared" si="21"/>
        <v>0</v>
      </c>
      <c r="CY79" s="18">
        <f t="shared" si="21"/>
        <v>0</v>
      </c>
      <c r="CZ79" s="18">
        <f t="shared" si="21"/>
        <v>0</v>
      </c>
      <c r="DA79" s="18">
        <f t="shared" si="21"/>
        <v>0</v>
      </c>
      <c r="DB79" s="18">
        <f t="shared" si="21"/>
        <v>0</v>
      </c>
      <c r="DC79" s="18">
        <f t="shared" si="21"/>
        <v>0</v>
      </c>
      <c r="DD79" s="18">
        <f t="shared" si="21"/>
        <v>0</v>
      </c>
      <c r="DE79" s="18">
        <f t="shared" si="21"/>
        <v>0</v>
      </c>
      <c r="DF79" s="18">
        <f t="shared" si="21"/>
        <v>0</v>
      </c>
      <c r="DG79" s="18">
        <f t="shared" si="21"/>
        <v>0</v>
      </c>
      <c r="DH79" s="18">
        <f t="shared" si="21"/>
        <v>0</v>
      </c>
      <c r="DI79" s="18">
        <f t="shared" si="21"/>
        <v>0</v>
      </c>
      <c r="DJ79" s="18">
        <f t="shared" si="21"/>
        <v>0</v>
      </c>
      <c r="DK79" s="18">
        <f t="shared" si="21"/>
        <v>0</v>
      </c>
      <c r="DL79" s="18">
        <f t="shared" si="21"/>
        <v>0</v>
      </c>
    </row>
    <row r="80" spans="1:116" s="40" customFormat="1" ht="15.75" thickBot="1" x14ac:dyDescent="0.25">
      <c r="A80" s="105">
        <v>2.5</v>
      </c>
      <c r="B80" s="85" t="s">
        <v>161</v>
      </c>
      <c r="C80" s="85"/>
      <c r="D80" s="95"/>
      <c r="E80" s="102"/>
      <c r="F80" s="95"/>
      <c r="G80" s="95"/>
      <c r="H80" s="102"/>
      <c r="I80" s="95"/>
      <c r="J80" s="102"/>
      <c r="K80" s="102"/>
      <c r="L80" s="102"/>
      <c r="M80" s="102"/>
      <c r="N80" s="102"/>
      <c r="O80" s="102"/>
      <c r="P80" s="95"/>
      <c r="Q80" s="102"/>
      <c r="R80" s="102"/>
      <c r="S80" s="95"/>
      <c r="T80" s="102"/>
      <c r="U80" s="102"/>
      <c r="V80" s="102"/>
      <c r="W80" s="95"/>
      <c r="X80" s="102"/>
      <c r="Y80" s="102"/>
      <c r="Z80" s="102"/>
      <c r="AA80" s="102"/>
      <c r="AB80" s="102"/>
      <c r="AC80" s="102"/>
      <c r="AD80" s="102"/>
      <c r="AE80" s="95"/>
      <c r="AF80" s="102"/>
      <c r="AG80" s="102"/>
      <c r="AH80" s="102"/>
      <c r="AI80" s="102"/>
      <c r="AJ80" s="102"/>
      <c r="AK80" s="102"/>
      <c r="AL80" s="102"/>
      <c r="AM80" s="102"/>
      <c r="AN80" s="95"/>
      <c r="AO80" s="102"/>
      <c r="AP80" s="102"/>
      <c r="AQ80" s="102"/>
      <c r="AR80" s="95"/>
      <c r="AS80" s="102"/>
      <c r="AT80" s="102"/>
      <c r="AU80" s="98"/>
      <c r="AV80" s="98"/>
      <c r="AW80" s="98"/>
      <c r="AX80" s="98"/>
      <c r="AY80" s="98"/>
      <c r="AZ80" s="98"/>
      <c r="BA80" s="98"/>
      <c r="BB80" s="98"/>
      <c r="BC80" s="96"/>
      <c r="BD80" s="98"/>
      <c r="BE80" s="98"/>
      <c r="BF80" s="98"/>
      <c r="BG80" s="98"/>
      <c r="BH80" s="98"/>
      <c r="BI80" s="103"/>
      <c r="BJ80" s="98"/>
      <c r="BK80" s="98" t="s">
        <v>193</v>
      </c>
      <c r="BL80" s="57"/>
      <c r="BM80" s="61"/>
      <c r="BN80" s="61"/>
      <c r="BO80" s="61"/>
      <c r="BP80" s="61"/>
      <c r="BQ80" s="61"/>
      <c r="BR80" s="62"/>
      <c r="BS80" s="61"/>
      <c r="BT80" s="61"/>
      <c r="BU80" s="61"/>
      <c r="BV80" s="61"/>
      <c r="BW80" s="61"/>
      <c r="BX80" s="57"/>
      <c r="BY80" s="61"/>
      <c r="BZ80" s="61"/>
      <c r="CA80" s="61"/>
      <c r="CB80" s="61"/>
      <c r="CC80" s="61"/>
      <c r="CD80" s="61"/>
      <c r="CE80" s="61"/>
      <c r="CF80" s="61"/>
      <c r="CG80" s="61"/>
      <c r="CH80" s="57"/>
      <c r="CI80" s="61"/>
      <c r="CJ80" s="61"/>
      <c r="CK80" s="61"/>
      <c r="CL80" s="61"/>
      <c r="CM80" s="61"/>
      <c r="CN80" s="63"/>
      <c r="CO80" s="57"/>
      <c r="CP80" s="61"/>
      <c r="CQ80" s="61"/>
      <c r="CR80" s="61"/>
      <c r="CS80" s="61"/>
      <c r="CT80" s="61"/>
      <c r="CU80" s="61"/>
      <c r="CV80" s="61"/>
      <c r="CW80" s="61"/>
      <c r="CX80" s="61"/>
      <c r="CY80" s="61"/>
      <c r="CZ80" s="55"/>
      <c r="DA80" s="61"/>
      <c r="DB80" s="61"/>
      <c r="DC80" s="61"/>
      <c r="DD80" s="61"/>
      <c r="DE80" s="61"/>
      <c r="DF80" s="61"/>
      <c r="DG80" s="61"/>
      <c r="DH80" s="61"/>
      <c r="DI80" s="61"/>
      <c r="DJ80" s="61"/>
      <c r="DK80" s="61"/>
      <c r="DL80" s="61"/>
    </row>
    <row r="81" spans="1:116" s="40" customFormat="1" ht="15.75" thickBot="1" x14ac:dyDescent="0.25">
      <c r="A81" s="104"/>
      <c r="B81" s="98"/>
      <c r="C81" s="98"/>
      <c r="D81" s="95"/>
      <c r="E81" s="102"/>
      <c r="F81" s="95"/>
      <c r="G81" s="95"/>
      <c r="H81" s="102"/>
      <c r="I81" s="95"/>
      <c r="J81" s="102"/>
      <c r="K81" s="102"/>
      <c r="L81" s="102"/>
      <c r="M81" s="102"/>
      <c r="N81" s="102"/>
      <c r="O81" s="102"/>
      <c r="P81" s="95"/>
      <c r="Q81" s="102"/>
      <c r="R81" s="102"/>
      <c r="S81" s="95"/>
      <c r="T81" s="102"/>
      <c r="U81" s="102"/>
      <c r="V81" s="102"/>
      <c r="W81" s="95"/>
      <c r="X81" s="102"/>
      <c r="Y81" s="102"/>
      <c r="Z81" s="102"/>
      <c r="AA81" s="102"/>
      <c r="AB81" s="102"/>
      <c r="AC81" s="102"/>
      <c r="AD81" s="102"/>
      <c r="AE81" s="95"/>
      <c r="AF81" s="102"/>
      <c r="AG81" s="102"/>
      <c r="AH81" s="102"/>
      <c r="AI81" s="102"/>
      <c r="AJ81" s="102"/>
      <c r="AK81" s="102"/>
      <c r="AL81" s="102"/>
      <c r="AM81" s="102"/>
      <c r="AN81" s="95"/>
      <c r="AO81" s="102"/>
      <c r="AP81" s="102"/>
      <c r="AQ81" s="102"/>
      <c r="AR81" s="95"/>
      <c r="AS81" s="102"/>
      <c r="AT81" s="102"/>
      <c r="AU81" s="98"/>
      <c r="AV81" s="98"/>
      <c r="AW81" s="98"/>
      <c r="AX81" s="98"/>
      <c r="AY81" s="98"/>
      <c r="AZ81" s="98"/>
      <c r="BA81" s="98"/>
      <c r="BB81" s="98"/>
      <c r="BC81" s="96"/>
      <c r="BD81" s="98"/>
      <c r="BE81" s="98"/>
      <c r="BF81" s="98"/>
      <c r="BG81" s="98"/>
      <c r="BH81" s="98"/>
      <c r="BI81" s="103"/>
      <c r="BJ81" s="98"/>
      <c r="BK81" s="98" t="s">
        <v>193</v>
      </c>
      <c r="BL81" s="57"/>
      <c r="BM81" s="61"/>
      <c r="BN81" s="61"/>
      <c r="BO81" s="61"/>
      <c r="BP81" s="61"/>
      <c r="BQ81" s="61"/>
      <c r="BR81" s="62"/>
      <c r="BS81" s="61"/>
      <c r="BT81" s="61"/>
      <c r="BU81" s="61"/>
      <c r="BV81" s="61"/>
      <c r="BW81" s="61"/>
      <c r="BX81" s="57"/>
      <c r="BY81" s="61"/>
      <c r="BZ81" s="61"/>
      <c r="CA81" s="61"/>
      <c r="CB81" s="61"/>
      <c r="CC81" s="61"/>
      <c r="CD81" s="61"/>
      <c r="CE81" s="61"/>
      <c r="CF81" s="61"/>
      <c r="CG81" s="61"/>
      <c r="CH81" s="57"/>
      <c r="CI81" s="61"/>
      <c r="CJ81" s="61"/>
      <c r="CK81" s="61"/>
      <c r="CL81" s="61"/>
      <c r="CM81" s="61"/>
      <c r="CN81" s="63"/>
      <c r="CO81" s="57"/>
      <c r="CP81" s="61"/>
      <c r="CQ81" s="61"/>
      <c r="CR81" s="61"/>
      <c r="CS81" s="61"/>
      <c r="CT81" s="61"/>
      <c r="CU81" s="61"/>
      <c r="CV81" s="61"/>
      <c r="CW81" s="61"/>
      <c r="CX81" s="61"/>
      <c r="CY81" s="61"/>
      <c r="CZ81" s="55"/>
      <c r="DA81" s="61"/>
      <c r="DB81" s="61"/>
      <c r="DC81" s="61"/>
      <c r="DD81" s="61"/>
      <c r="DE81" s="61"/>
      <c r="DF81" s="61"/>
      <c r="DG81" s="61"/>
      <c r="DH81" s="61"/>
      <c r="DI81" s="61"/>
      <c r="DJ81" s="61"/>
      <c r="DK81" s="61"/>
      <c r="DL81" s="61"/>
    </row>
    <row r="82" spans="1:116" s="40" customFormat="1" ht="15.75" thickBot="1" x14ac:dyDescent="0.25">
      <c r="A82" s="105"/>
      <c r="B82" s="98" t="s">
        <v>162</v>
      </c>
      <c r="C82" s="98"/>
      <c r="D82" s="95"/>
      <c r="E82" s="102"/>
      <c r="F82" s="95"/>
      <c r="G82" s="95"/>
      <c r="H82" s="102"/>
      <c r="I82" s="95">
        <v>26390273.199999999</v>
      </c>
      <c r="J82" s="102"/>
      <c r="K82" s="102"/>
      <c r="L82" s="102"/>
      <c r="M82" s="102"/>
      <c r="N82" s="102"/>
      <c r="O82" s="102"/>
      <c r="P82" s="95"/>
      <c r="Q82" s="102"/>
      <c r="R82" s="102"/>
      <c r="S82" s="95"/>
      <c r="T82" s="102"/>
      <c r="U82" s="102"/>
      <c r="V82" s="102"/>
      <c r="W82" s="95"/>
      <c r="X82" s="102"/>
      <c r="Y82" s="102"/>
      <c r="Z82" s="102"/>
      <c r="AA82" s="102"/>
      <c r="AB82" s="102"/>
      <c r="AC82" s="102"/>
      <c r="AD82" s="102"/>
      <c r="AE82" s="95"/>
      <c r="AF82" s="102"/>
      <c r="AG82" s="102"/>
      <c r="AH82" s="102"/>
      <c r="AI82" s="102"/>
      <c r="AJ82" s="102"/>
      <c r="AK82" s="102"/>
      <c r="AL82" s="102"/>
      <c r="AM82" s="102"/>
      <c r="AN82" s="95"/>
      <c r="AO82" s="102"/>
      <c r="AP82" s="102"/>
      <c r="AQ82" s="102"/>
      <c r="AR82" s="95"/>
      <c r="AS82" s="102"/>
      <c r="AT82" s="102"/>
      <c r="AU82" s="98"/>
      <c r="AV82" s="98"/>
      <c r="AW82" s="98"/>
      <c r="AX82" s="98"/>
      <c r="AY82" s="98"/>
      <c r="AZ82" s="98"/>
      <c r="BA82" s="98"/>
      <c r="BB82" s="98"/>
      <c r="BC82" s="96"/>
      <c r="BD82" s="98"/>
      <c r="BE82" s="98"/>
      <c r="BF82" s="98"/>
      <c r="BG82" s="98"/>
      <c r="BH82" s="98"/>
      <c r="BI82" s="103"/>
      <c r="BJ82" s="98"/>
      <c r="BK82" s="98" t="s">
        <v>193</v>
      </c>
      <c r="BL82" s="57"/>
      <c r="BM82" s="61"/>
      <c r="BN82" s="61"/>
      <c r="BO82" s="61"/>
      <c r="BP82" s="61"/>
      <c r="BQ82" s="61"/>
      <c r="BR82" s="62"/>
      <c r="BS82" s="61"/>
      <c r="BT82" s="61"/>
      <c r="BU82" s="61"/>
      <c r="BV82" s="61"/>
      <c r="BW82" s="61"/>
      <c r="BX82" s="57"/>
      <c r="BY82" s="61"/>
      <c r="BZ82" s="61"/>
      <c r="CA82" s="61"/>
      <c r="CB82" s="61"/>
      <c r="CC82" s="61"/>
      <c r="CD82" s="61"/>
      <c r="CE82" s="61"/>
      <c r="CF82" s="61"/>
      <c r="CG82" s="61"/>
      <c r="CH82" s="57"/>
      <c r="CI82" s="61"/>
      <c r="CJ82" s="61"/>
      <c r="CK82" s="61"/>
      <c r="CL82" s="61"/>
      <c r="CM82" s="61"/>
      <c r="CN82" s="63"/>
      <c r="CO82" s="57"/>
      <c r="CP82" s="61"/>
      <c r="CQ82" s="61"/>
      <c r="CR82" s="61"/>
      <c r="CS82" s="61"/>
      <c r="CT82" s="61"/>
      <c r="CU82" s="61"/>
      <c r="CV82" s="61"/>
      <c r="CW82" s="61"/>
      <c r="CX82" s="61"/>
      <c r="CY82" s="61"/>
      <c r="CZ82" s="55"/>
      <c r="DA82" s="61"/>
      <c r="DB82" s="61"/>
      <c r="DC82" s="61"/>
      <c r="DD82" s="61"/>
      <c r="DE82" s="61"/>
      <c r="DF82" s="61"/>
      <c r="DG82" s="61"/>
      <c r="DH82" s="61"/>
      <c r="DI82" s="61"/>
      <c r="DJ82" s="61"/>
      <c r="DK82" s="61"/>
      <c r="DL82" s="61"/>
    </row>
    <row r="83" spans="1:116" s="40" customFormat="1" ht="15.75" thickBot="1" x14ac:dyDescent="0.25">
      <c r="A83" s="105"/>
      <c r="B83" s="98" t="s">
        <v>138</v>
      </c>
      <c r="C83" s="98"/>
      <c r="D83" s="95"/>
      <c r="E83" s="102"/>
      <c r="F83" s="95"/>
      <c r="G83" s="95"/>
      <c r="H83" s="102"/>
      <c r="I83" s="95">
        <v>279675</v>
      </c>
      <c r="J83" s="102"/>
      <c r="K83" s="102"/>
      <c r="L83" s="102"/>
      <c r="M83" s="102"/>
      <c r="N83" s="102"/>
      <c r="O83" s="102"/>
      <c r="P83" s="95"/>
      <c r="Q83" s="102"/>
      <c r="R83" s="102"/>
      <c r="S83" s="95"/>
      <c r="T83" s="102"/>
      <c r="U83" s="102"/>
      <c r="V83" s="102"/>
      <c r="W83" s="95"/>
      <c r="X83" s="102"/>
      <c r="Y83" s="102"/>
      <c r="Z83" s="102"/>
      <c r="AA83" s="102"/>
      <c r="AB83" s="102"/>
      <c r="AC83" s="102"/>
      <c r="AD83" s="102"/>
      <c r="AE83" s="95"/>
      <c r="AF83" s="102"/>
      <c r="AG83" s="102"/>
      <c r="AH83" s="102"/>
      <c r="AI83" s="102"/>
      <c r="AJ83" s="102"/>
      <c r="AK83" s="102"/>
      <c r="AL83" s="102"/>
      <c r="AM83" s="102"/>
      <c r="AN83" s="95"/>
      <c r="AO83" s="102"/>
      <c r="AP83" s="102"/>
      <c r="AQ83" s="102"/>
      <c r="AR83" s="95"/>
      <c r="AS83" s="102"/>
      <c r="AT83" s="102"/>
      <c r="AU83" s="98"/>
      <c r="AV83" s="98"/>
      <c r="AW83" s="98"/>
      <c r="AX83" s="98"/>
      <c r="AY83" s="98"/>
      <c r="AZ83" s="98"/>
      <c r="BA83" s="98"/>
      <c r="BB83" s="98"/>
      <c r="BC83" s="96"/>
      <c r="BD83" s="98"/>
      <c r="BE83" s="98"/>
      <c r="BF83" s="98"/>
      <c r="BG83" s="98"/>
      <c r="BH83" s="98"/>
      <c r="BI83" s="103"/>
      <c r="BJ83" s="98"/>
      <c r="BK83" s="98" t="s">
        <v>193</v>
      </c>
      <c r="BL83" s="57"/>
      <c r="BM83" s="61"/>
      <c r="BN83" s="61"/>
      <c r="BO83" s="61"/>
      <c r="BP83" s="61"/>
      <c r="BQ83" s="61"/>
      <c r="BR83" s="62"/>
      <c r="BS83" s="61"/>
      <c r="BT83" s="61"/>
      <c r="BU83" s="61"/>
      <c r="BV83" s="61"/>
      <c r="BW83" s="61"/>
      <c r="BX83" s="57"/>
      <c r="BY83" s="61"/>
      <c r="BZ83" s="61"/>
      <c r="CA83" s="61"/>
      <c r="CB83" s="61"/>
      <c r="CC83" s="61"/>
      <c r="CD83" s="61"/>
      <c r="CE83" s="61"/>
      <c r="CF83" s="61"/>
      <c r="CG83" s="61"/>
      <c r="CH83" s="57"/>
      <c r="CI83" s="61"/>
      <c r="CJ83" s="61"/>
      <c r="CK83" s="61"/>
      <c r="CL83" s="61"/>
      <c r="CM83" s="61"/>
      <c r="CN83" s="63"/>
      <c r="CO83" s="57"/>
      <c r="CP83" s="61"/>
      <c r="CQ83" s="61"/>
      <c r="CR83" s="61"/>
      <c r="CS83" s="61"/>
      <c r="CT83" s="61"/>
      <c r="CU83" s="61"/>
      <c r="CV83" s="61"/>
      <c r="CW83" s="61"/>
      <c r="CX83" s="61"/>
      <c r="CY83" s="61"/>
      <c r="CZ83" s="55"/>
      <c r="DA83" s="61"/>
      <c r="DB83" s="61"/>
      <c r="DC83" s="61"/>
      <c r="DD83" s="61"/>
      <c r="DE83" s="61"/>
      <c r="DF83" s="61"/>
      <c r="DG83" s="61"/>
      <c r="DH83" s="61"/>
      <c r="DI83" s="61"/>
      <c r="DJ83" s="61"/>
      <c r="DK83" s="61"/>
      <c r="DL83" s="61"/>
    </row>
    <row r="84" spans="1:116" s="40" customFormat="1" ht="15.75" thickBot="1" x14ac:dyDescent="0.25">
      <c r="A84" s="105"/>
      <c r="B84" s="98"/>
      <c r="C84" s="98"/>
      <c r="D84" s="95"/>
      <c r="E84" s="102"/>
      <c r="F84" s="95"/>
      <c r="G84" s="95"/>
      <c r="H84" s="102"/>
      <c r="I84" s="95"/>
      <c r="J84" s="102"/>
      <c r="K84" s="102"/>
      <c r="L84" s="102"/>
      <c r="M84" s="102"/>
      <c r="N84" s="102"/>
      <c r="O84" s="102"/>
      <c r="P84" s="95"/>
      <c r="Q84" s="102"/>
      <c r="R84" s="102"/>
      <c r="S84" s="95"/>
      <c r="T84" s="102"/>
      <c r="U84" s="102"/>
      <c r="V84" s="102"/>
      <c r="W84" s="95"/>
      <c r="X84" s="102"/>
      <c r="Y84" s="102"/>
      <c r="Z84" s="102"/>
      <c r="AA84" s="102"/>
      <c r="AB84" s="102"/>
      <c r="AC84" s="102"/>
      <c r="AD84" s="102"/>
      <c r="AE84" s="95"/>
      <c r="AF84" s="102"/>
      <c r="AG84" s="102"/>
      <c r="AH84" s="102"/>
      <c r="AI84" s="102"/>
      <c r="AJ84" s="102"/>
      <c r="AK84" s="102"/>
      <c r="AL84" s="102"/>
      <c r="AM84" s="102"/>
      <c r="AN84" s="95"/>
      <c r="AO84" s="102"/>
      <c r="AP84" s="102"/>
      <c r="AQ84" s="102"/>
      <c r="AR84" s="95"/>
      <c r="AS84" s="102"/>
      <c r="AT84" s="102"/>
      <c r="AU84" s="98"/>
      <c r="AV84" s="98"/>
      <c r="AW84" s="98"/>
      <c r="AX84" s="98"/>
      <c r="AY84" s="98"/>
      <c r="AZ84" s="98"/>
      <c r="BA84" s="98"/>
      <c r="BB84" s="98"/>
      <c r="BC84" s="96"/>
      <c r="BD84" s="98"/>
      <c r="BE84" s="98"/>
      <c r="BF84" s="98"/>
      <c r="BG84" s="98"/>
      <c r="BH84" s="98"/>
      <c r="BI84" s="103"/>
      <c r="BJ84" s="98"/>
      <c r="BK84" s="98" t="s">
        <v>193</v>
      </c>
      <c r="BL84" s="57"/>
      <c r="BM84" s="61"/>
      <c r="BN84" s="61"/>
      <c r="BO84" s="61"/>
      <c r="BP84" s="61"/>
      <c r="BQ84" s="61"/>
      <c r="BR84" s="62"/>
      <c r="BS84" s="61"/>
      <c r="BT84" s="61"/>
      <c r="BU84" s="61"/>
      <c r="BV84" s="61"/>
      <c r="BW84" s="61"/>
      <c r="BX84" s="57"/>
      <c r="BY84" s="61"/>
      <c r="BZ84" s="61"/>
      <c r="CA84" s="61"/>
      <c r="CB84" s="61"/>
      <c r="CC84" s="61"/>
      <c r="CD84" s="61"/>
      <c r="CE84" s="61"/>
      <c r="CF84" s="61"/>
      <c r="CG84" s="61"/>
      <c r="CH84" s="57"/>
      <c r="CI84" s="61"/>
      <c r="CJ84" s="61"/>
      <c r="CK84" s="61"/>
      <c r="CL84" s="61"/>
      <c r="CM84" s="61"/>
      <c r="CN84" s="63"/>
      <c r="CO84" s="57"/>
      <c r="CP84" s="61"/>
      <c r="CQ84" s="61"/>
      <c r="CR84" s="61"/>
      <c r="CS84" s="61"/>
      <c r="CT84" s="61"/>
      <c r="CU84" s="61"/>
      <c r="CV84" s="61"/>
      <c r="CW84" s="61"/>
      <c r="CX84" s="61"/>
      <c r="CY84" s="61"/>
      <c r="CZ84" s="55"/>
      <c r="DA84" s="61"/>
      <c r="DB84" s="61"/>
      <c r="DC84" s="61"/>
      <c r="DD84" s="61"/>
      <c r="DE84" s="61"/>
      <c r="DF84" s="61"/>
      <c r="DG84" s="61"/>
      <c r="DH84" s="61"/>
      <c r="DI84" s="61"/>
      <c r="DJ84" s="61"/>
      <c r="DK84" s="61"/>
      <c r="DL84" s="61"/>
    </row>
    <row r="85" spans="1:116" s="20" customFormat="1" ht="15.75" thickBot="1" x14ac:dyDescent="0.3">
      <c r="A85" s="130" t="s">
        <v>163</v>
      </c>
      <c r="B85" s="131"/>
      <c r="C85" s="98">
        <f>SUM(D85:DL85)</f>
        <v>26669948.199999999</v>
      </c>
      <c r="D85" s="107">
        <f t="shared" ref="D85:AI85" si="22">SUM(D82:D84)</f>
        <v>0</v>
      </c>
      <c r="E85" s="107">
        <f t="shared" si="22"/>
        <v>0</v>
      </c>
      <c r="F85" s="107">
        <f t="shared" si="22"/>
        <v>0</v>
      </c>
      <c r="G85" s="107">
        <f t="shared" si="22"/>
        <v>0</v>
      </c>
      <c r="H85" s="107">
        <f t="shared" si="22"/>
        <v>0</v>
      </c>
      <c r="I85" s="107">
        <f t="shared" si="22"/>
        <v>26669948.199999999</v>
      </c>
      <c r="J85" s="107">
        <f t="shared" si="22"/>
        <v>0</v>
      </c>
      <c r="K85" s="107">
        <f t="shared" si="22"/>
        <v>0</v>
      </c>
      <c r="L85" s="107">
        <f t="shared" si="22"/>
        <v>0</v>
      </c>
      <c r="M85" s="107">
        <f t="shared" si="22"/>
        <v>0</v>
      </c>
      <c r="N85" s="107">
        <f t="shared" si="22"/>
        <v>0</v>
      </c>
      <c r="O85" s="107">
        <f t="shared" si="22"/>
        <v>0</v>
      </c>
      <c r="P85" s="107">
        <f t="shared" si="22"/>
        <v>0</v>
      </c>
      <c r="Q85" s="107">
        <f t="shared" si="22"/>
        <v>0</v>
      </c>
      <c r="R85" s="107">
        <f t="shared" si="22"/>
        <v>0</v>
      </c>
      <c r="S85" s="107">
        <f t="shared" si="22"/>
        <v>0</v>
      </c>
      <c r="T85" s="107">
        <f t="shared" si="22"/>
        <v>0</v>
      </c>
      <c r="U85" s="107">
        <f t="shared" si="22"/>
        <v>0</v>
      </c>
      <c r="V85" s="107">
        <f t="shared" si="22"/>
        <v>0</v>
      </c>
      <c r="W85" s="107">
        <f t="shared" si="22"/>
        <v>0</v>
      </c>
      <c r="X85" s="107">
        <f t="shared" si="22"/>
        <v>0</v>
      </c>
      <c r="Y85" s="107">
        <f t="shared" si="22"/>
        <v>0</v>
      </c>
      <c r="Z85" s="107">
        <f t="shared" si="22"/>
        <v>0</v>
      </c>
      <c r="AA85" s="107">
        <f t="shared" si="22"/>
        <v>0</v>
      </c>
      <c r="AB85" s="107">
        <f t="shared" si="22"/>
        <v>0</v>
      </c>
      <c r="AC85" s="107">
        <f t="shared" si="22"/>
        <v>0</v>
      </c>
      <c r="AD85" s="107">
        <f t="shared" si="22"/>
        <v>0</v>
      </c>
      <c r="AE85" s="107">
        <f t="shared" si="22"/>
        <v>0</v>
      </c>
      <c r="AF85" s="107">
        <f t="shared" si="22"/>
        <v>0</v>
      </c>
      <c r="AG85" s="107">
        <f t="shared" si="22"/>
        <v>0</v>
      </c>
      <c r="AH85" s="107">
        <f t="shared" si="22"/>
        <v>0</v>
      </c>
      <c r="AI85" s="107">
        <f t="shared" si="22"/>
        <v>0</v>
      </c>
      <c r="AJ85" s="107">
        <f t="shared" ref="AJ85:BO85" si="23">SUM(AJ82:AJ84)</f>
        <v>0</v>
      </c>
      <c r="AK85" s="107">
        <f t="shared" si="23"/>
        <v>0</v>
      </c>
      <c r="AL85" s="107">
        <f t="shared" si="23"/>
        <v>0</v>
      </c>
      <c r="AM85" s="107">
        <f t="shared" si="23"/>
        <v>0</v>
      </c>
      <c r="AN85" s="107">
        <f t="shared" si="23"/>
        <v>0</v>
      </c>
      <c r="AO85" s="107">
        <f t="shared" si="23"/>
        <v>0</v>
      </c>
      <c r="AP85" s="107">
        <f t="shared" si="23"/>
        <v>0</v>
      </c>
      <c r="AQ85" s="107">
        <f t="shared" si="23"/>
        <v>0</v>
      </c>
      <c r="AR85" s="107">
        <f t="shared" si="23"/>
        <v>0</v>
      </c>
      <c r="AS85" s="107">
        <f t="shared" si="23"/>
        <v>0</v>
      </c>
      <c r="AT85" s="107">
        <f t="shared" si="23"/>
        <v>0</v>
      </c>
      <c r="AU85" s="100">
        <f t="shared" si="23"/>
        <v>0</v>
      </c>
      <c r="AV85" s="100">
        <f t="shared" si="23"/>
        <v>0</v>
      </c>
      <c r="AW85" s="100">
        <f t="shared" si="23"/>
        <v>0</v>
      </c>
      <c r="AX85" s="100">
        <f t="shared" si="23"/>
        <v>0</v>
      </c>
      <c r="AY85" s="100">
        <f t="shared" si="23"/>
        <v>0</v>
      </c>
      <c r="AZ85" s="100">
        <f t="shared" si="23"/>
        <v>0</v>
      </c>
      <c r="BA85" s="100">
        <f t="shared" si="23"/>
        <v>0</v>
      </c>
      <c r="BB85" s="100">
        <f t="shared" si="23"/>
        <v>0</v>
      </c>
      <c r="BC85" s="100">
        <f t="shared" si="23"/>
        <v>0</v>
      </c>
      <c r="BD85" s="100">
        <f t="shared" si="23"/>
        <v>0</v>
      </c>
      <c r="BE85" s="100">
        <f t="shared" si="23"/>
        <v>0</v>
      </c>
      <c r="BF85" s="100">
        <f t="shared" si="23"/>
        <v>0</v>
      </c>
      <c r="BG85" s="100">
        <f t="shared" si="23"/>
        <v>0</v>
      </c>
      <c r="BH85" s="100">
        <f t="shared" si="23"/>
        <v>0</v>
      </c>
      <c r="BI85" s="100">
        <f t="shared" si="23"/>
        <v>0</v>
      </c>
      <c r="BJ85" s="100">
        <f t="shared" si="23"/>
        <v>0</v>
      </c>
      <c r="BK85" s="100" t="b">
        <f>SUM(BK82:BK84)=SUM(BL82:BL84) =SUM(BM82:BM84) =SUM(BN82:BN84) =SUM(BO82:BO84) =SUM(BP82:BP84) =SUM(BQ82:BQ84) =SUM(BR82:BR84) =SUM(BS82:BS84) =SUM(BT82:BT84) =SUM(BU82:BU84) =SUM(BV82:BV84) =SUM(BW82:BW84) =SUM(BX82:BX84) =SUM(BY82:BY84) =SUM(BZ82:BZ84) =SUM(CA82:CA84) =SUM(CB82:CB84) =SUM(CC82:CC84) =SUM(CD82:CD84) =SUM(CE82:CE84) =SUM(CF82:CF84) =SUM(CG82:CG84) =SUM(CH82:CH84) =SUM(CI82:CI84) =SUM(CJ82:CJ84) =SUM(CK82:CK84) =SUM(CL82:CL84) =SUM(CM82:CM84) =SUM(CN82:CN84) =SUM(CO82:CO84) =SUM(CP82:CP84) =SUM(CQ82:CQ84) =SUM(CR82:CR84) =SUM(CS82:CS84) =SUM(CT82:CT84) =SUM(CU82:CU84) =SUM(CV82:CV84) =SUM(CW82:CW84) =SUM(CX82:CX84) =SUM(CY82:CY84) =SUM(CZ82:CZ84) =SUM(DA82:DA84) =SUM(DB82:DB84) =SUM(DC82:DC84) =SUM(DD82:DD84) =SUM(DE82:DE84) =SUM(DF82:DF84) =SUM(DG82:DG84) =SUM(DH82:DH84) =SUM(DI82:DI84) =SUM(DJ82:DJ84) =SUM(DK82:DK84) =SUM(DL82:DL84)</f>
        <v>0</v>
      </c>
      <c r="BL85" s="18">
        <f>SUM(BL82:BL84)</f>
        <v>0</v>
      </c>
      <c r="BM85" s="18">
        <f>SUM(BM82:BM84)</f>
        <v>0</v>
      </c>
      <c r="BN85" s="18">
        <f>SUM(BN82:BN84)</f>
        <v>0</v>
      </c>
      <c r="BO85" s="18">
        <f>SUM(BO82:BO84)</f>
        <v>0</v>
      </c>
      <c r="BP85" s="18">
        <f t="shared" ref="BP85:DL85" si="24">SUM(BP82:BP84)</f>
        <v>0</v>
      </c>
      <c r="BQ85" s="18">
        <f t="shared" si="24"/>
        <v>0</v>
      </c>
      <c r="BR85" s="18">
        <f t="shared" si="24"/>
        <v>0</v>
      </c>
      <c r="BS85" s="18">
        <f t="shared" si="24"/>
        <v>0</v>
      </c>
      <c r="BT85" s="18">
        <f t="shared" si="24"/>
        <v>0</v>
      </c>
      <c r="BU85" s="18">
        <f t="shared" si="24"/>
        <v>0</v>
      </c>
      <c r="BV85" s="18">
        <f t="shared" si="24"/>
        <v>0</v>
      </c>
      <c r="BW85" s="18">
        <f t="shared" si="24"/>
        <v>0</v>
      </c>
      <c r="BX85" s="18">
        <f t="shared" si="24"/>
        <v>0</v>
      </c>
      <c r="BY85" s="18">
        <f t="shared" si="24"/>
        <v>0</v>
      </c>
      <c r="BZ85" s="18">
        <f t="shared" si="24"/>
        <v>0</v>
      </c>
      <c r="CA85" s="18">
        <f t="shared" si="24"/>
        <v>0</v>
      </c>
      <c r="CB85" s="18">
        <f t="shared" si="24"/>
        <v>0</v>
      </c>
      <c r="CC85" s="18">
        <f t="shared" si="24"/>
        <v>0</v>
      </c>
      <c r="CD85" s="18">
        <f t="shared" si="24"/>
        <v>0</v>
      </c>
      <c r="CE85" s="18">
        <f t="shared" si="24"/>
        <v>0</v>
      </c>
      <c r="CF85" s="18">
        <f t="shared" si="24"/>
        <v>0</v>
      </c>
      <c r="CG85" s="18">
        <f t="shared" si="24"/>
        <v>0</v>
      </c>
      <c r="CH85" s="18">
        <f t="shared" si="24"/>
        <v>0</v>
      </c>
      <c r="CI85" s="18">
        <f t="shared" si="24"/>
        <v>0</v>
      </c>
      <c r="CJ85" s="18">
        <f t="shared" si="24"/>
        <v>0</v>
      </c>
      <c r="CK85" s="18">
        <f t="shared" si="24"/>
        <v>0</v>
      </c>
      <c r="CL85" s="18">
        <f t="shared" si="24"/>
        <v>0</v>
      </c>
      <c r="CM85" s="18">
        <f t="shared" si="24"/>
        <v>0</v>
      </c>
      <c r="CN85" s="18">
        <f t="shared" si="24"/>
        <v>0</v>
      </c>
      <c r="CO85" s="18">
        <f t="shared" si="24"/>
        <v>0</v>
      </c>
      <c r="CP85" s="18">
        <f t="shared" si="24"/>
        <v>0</v>
      </c>
      <c r="CQ85" s="18">
        <f t="shared" si="24"/>
        <v>0</v>
      </c>
      <c r="CR85" s="18">
        <f t="shared" si="24"/>
        <v>0</v>
      </c>
      <c r="CS85" s="18">
        <f t="shared" si="24"/>
        <v>0</v>
      </c>
      <c r="CT85" s="18">
        <f t="shared" si="24"/>
        <v>0</v>
      </c>
      <c r="CU85" s="18">
        <f t="shared" si="24"/>
        <v>0</v>
      </c>
      <c r="CV85" s="18">
        <f t="shared" si="24"/>
        <v>0</v>
      </c>
      <c r="CW85" s="18">
        <f t="shared" si="24"/>
        <v>0</v>
      </c>
      <c r="CX85" s="18">
        <f t="shared" si="24"/>
        <v>0</v>
      </c>
      <c r="CY85" s="18">
        <f t="shared" si="24"/>
        <v>0</v>
      </c>
      <c r="CZ85" s="18">
        <f t="shared" si="24"/>
        <v>0</v>
      </c>
      <c r="DA85" s="18">
        <f t="shared" si="24"/>
        <v>0</v>
      </c>
      <c r="DB85" s="18">
        <f t="shared" si="24"/>
        <v>0</v>
      </c>
      <c r="DC85" s="18">
        <f t="shared" si="24"/>
        <v>0</v>
      </c>
      <c r="DD85" s="18">
        <f t="shared" si="24"/>
        <v>0</v>
      </c>
      <c r="DE85" s="18">
        <f t="shared" si="24"/>
        <v>0</v>
      </c>
      <c r="DF85" s="18">
        <f t="shared" si="24"/>
        <v>0</v>
      </c>
      <c r="DG85" s="18">
        <f t="shared" si="24"/>
        <v>0</v>
      </c>
      <c r="DH85" s="18">
        <f t="shared" si="24"/>
        <v>0</v>
      </c>
      <c r="DI85" s="18">
        <f t="shared" si="24"/>
        <v>0</v>
      </c>
      <c r="DJ85" s="18">
        <f t="shared" si="24"/>
        <v>0</v>
      </c>
      <c r="DK85" s="18">
        <f t="shared" si="24"/>
        <v>0</v>
      </c>
      <c r="DL85" s="18">
        <f t="shared" si="24"/>
        <v>0</v>
      </c>
    </row>
    <row r="86" spans="1:116" s="40" customFormat="1" ht="15.75" thickBot="1" x14ac:dyDescent="0.25">
      <c r="A86" s="105">
        <v>2.6</v>
      </c>
      <c r="B86" s="85" t="s">
        <v>164</v>
      </c>
      <c r="C86" s="85"/>
      <c r="D86" s="95"/>
      <c r="E86" s="102"/>
      <c r="F86" s="95"/>
      <c r="G86" s="95"/>
      <c r="H86" s="102"/>
      <c r="I86" s="95"/>
      <c r="J86" s="102"/>
      <c r="K86" s="102"/>
      <c r="L86" s="102"/>
      <c r="M86" s="102"/>
      <c r="N86" s="102"/>
      <c r="O86" s="102"/>
      <c r="P86" s="95"/>
      <c r="Q86" s="102"/>
      <c r="R86" s="102"/>
      <c r="S86" s="95"/>
      <c r="T86" s="102"/>
      <c r="U86" s="102"/>
      <c r="V86" s="102"/>
      <c r="W86" s="95"/>
      <c r="X86" s="102"/>
      <c r="Y86" s="102"/>
      <c r="Z86" s="102"/>
      <c r="AA86" s="102"/>
      <c r="AB86" s="102"/>
      <c r="AC86" s="102"/>
      <c r="AD86" s="102"/>
      <c r="AE86" s="95"/>
      <c r="AF86" s="102"/>
      <c r="AG86" s="102"/>
      <c r="AH86" s="102"/>
      <c r="AI86" s="102"/>
      <c r="AJ86" s="102"/>
      <c r="AK86" s="102"/>
      <c r="AL86" s="102"/>
      <c r="AM86" s="102"/>
      <c r="AN86" s="95"/>
      <c r="AO86" s="102"/>
      <c r="AP86" s="102"/>
      <c r="AQ86" s="102"/>
      <c r="AR86" s="95"/>
      <c r="AS86" s="102"/>
      <c r="AT86" s="102"/>
      <c r="AU86" s="98"/>
      <c r="AV86" s="98"/>
      <c r="AW86" s="98"/>
      <c r="AX86" s="98"/>
      <c r="AY86" s="98"/>
      <c r="AZ86" s="98"/>
      <c r="BA86" s="98"/>
      <c r="BB86" s="98"/>
      <c r="BC86" s="96"/>
      <c r="BD86" s="98"/>
      <c r="BE86" s="98"/>
      <c r="BF86" s="98"/>
      <c r="BG86" s="98"/>
      <c r="BH86" s="98"/>
      <c r="BI86" s="103"/>
      <c r="BJ86" s="98"/>
      <c r="BK86" s="98" t="s">
        <v>193</v>
      </c>
      <c r="BL86" s="57"/>
      <c r="BM86" s="61"/>
      <c r="BN86" s="61"/>
      <c r="BO86" s="61"/>
      <c r="BP86" s="61"/>
      <c r="BQ86" s="61"/>
      <c r="BR86" s="62"/>
      <c r="BS86" s="61"/>
      <c r="BT86" s="61"/>
      <c r="BU86" s="61"/>
      <c r="BV86" s="61"/>
      <c r="BW86" s="61"/>
      <c r="BX86" s="57"/>
      <c r="BY86" s="61"/>
      <c r="BZ86" s="61"/>
      <c r="CA86" s="61"/>
      <c r="CB86" s="61"/>
      <c r="CC86" s="61"/>
      <c r="CD86" s="61"/>
      <c r="CE86" s="61"/>
      <c r="CF86" s="61"/>
      <c r="CG86" s="61"/>
      <c r="CH86" s="57"/>
      <c r="CI86" s="61"/>
      <c r="CJ86" s="61"/>
      <c r="CK86" s="61"/>
      <c r="CL86" s="61"/>
      <c r="CM86" s="61"/>
      <c r="CN86" s="63"/>
      <c r="CO86" s="57"/>
      <c r="CP86" s="61"/>
      <c r="CQ86" s="61"/>
      <c r="CR86" s="61"/>
      <c r="CS86" s="61"/>
      <c r="CT86" s="61"/>
      <c r="CU86" s="61"/>
      <c r="CV86" s="61"/>
      <c r="CW86" s="61"/>
      <c r="CX86" s="61"/>
      <c r="CY86" s="61"/>
      <c r="CZ86" s="55"/>
      <c r="DA86" s="61"/>
      <c r="DB86" s="61"/>
      <c r="DC86" s="61"/>
      <c r="DD86" s="61"/>
      <c r="DE86" s="61"/>
      <c r="DF86" s="61"/>
      <c r="DG86" s="61"/>
      <c r="DH86" s="61"/>
      <c r="DI86" s="61"/>
      <c r="DJ86" s="61"/>
      <c r="DK86" s="61"/>
      <c r="DL86" s="61"/>
    </row>
    <row r="87" spans="1:116" s="40" customFormat="1" ht="15.75" thickBot="1" x14ac:dyDescent="0.25">
      <c r="A87" s="104"/>
      <c r="B87" s="98"/>
      <c r="C87" s="98"/>
      <c r="D87" s="95"/>
      <c r="E87" s="102"/>
      <c r="F87" s="95"/>
      <c r="G87" s="95"/>
      <c r="H87" s="102"/>
      <c r="I87" s="95"/>
      <c r="J87" s="102"/>
      <c r="K87" s="102"/>
      <c r="L87" s="102"/>
      <c r="M87" s="102"/>
      <c r="N87" s="102"/>
      <c r="O87" s="102"/>
      <c r="P87" s="95"/>
      <c r="Q87" s="102"/>
      <c r="R87" s="102"/>
      <c r="S87" s="95"/>
      <c r="T87" s="102"/>
      <c r="U87" s="102"/>
      <c r="V87" s="102"/>
      <c r="W87" s="95"/>
      <c r="X87" s="102"/>
      <c r="Y87" s="102"/>
      <c r="Z87" s="102"/>
      <c r="AA87" s="102"/>
      <c r="AB87" s="102"/>
      <c r="AC87" s="102"/>
      <c r="AD87" s="102"/>
      <c r="AE87" s="95"/>
      <c r="AF87" s="102"/>
      <c r="AG87" s="102"/>
      <c r="AH87" s="102"/>
      <c r="AI87" s="102"/>
      <c r="AJ87" s="102"/>
      <c r="AK87" s="102"/>
      <c r="AL87" s="102"/>
      <c r="AM87" s="102"/>
      <c r="AN87" s="95"/>
      <c r="AO87" s="102"/>
      <c r="AP87" s="102"/>
      <c r="AQ87" s="102"/>
      <c r="AR87" s="95"/>
      <c r="AS87" s="102"/>
      <c r="AT87" s="102"/>
      <c r="AU87" s="98"/>
      <c r="AV87" s="98"/>
      <c r="AW87" s="98"/>
      <c r="AX87" s="98"/>
      <c r="AY87" s="98"/>
      <c r="AZ87" s="98"/>
      <c r="BA87" s="98"/>
      <c r="BB87" s="98"/>
      <c r="BC87" s="96"/>
      <c r="BD87" s="98"/>
      <c r="BE87" s="98"/>
      <c r="BF87" s="98"/>
      <c r="BG87" s="98"/>
      <c r="BH87" s="98"/>
      <c r="BI87" s="103"/>
      <c r="BJ87" s="98"/>
      <c r="BK87" s="98" t="s">
        <v>193</v>
      </c>
      <c r="BL87" s="57"/>
      <c r="BM87" s="61"/>
      <c r="BN87" s="61"/>
      <c r="BO87" s="61"/>
      <c r="BP87" s="61"/>
      <c r="BQ87" s="61"/>
      <c r="BR87" s="62"/>
      <c r="BS87" s="61"/>
      <c r="BT87" s="61"/>
      <c r="BU87" s="61"/>
      <c r="BV87" s="61"/>
      <c r="BW87" s="61"/>
      <c r="BX87" s="57"/>
      <c r="BY87" s="61"/>
      <c r="BZ87" s="61"/>
      <c r="CA87" s="61"/>
      <c r="CB87" s="61"/>
      <c r="CC87" s="61"/>
      <c r="CD87" s="61"/>
      <c r="CE87" s="61"/>
      <c r="CF87" s="61"/>
      <c r="CG87" s="61"/>
      <c r="CH87" s="57"/>
      <c r="CI87" s="61"/>
      <c r="CJ87" s="61"/>
      <c r="CK87" s="61"/>
      <c r="CL87" s="61"/>
      <c r="CM87" s="61"/>
      <c r="CN87" s="63"/>
      <c r="CO87" s="57"/>
      <c r="CP87" s="61"/>
      <c r="CQ87" s="61"/>
      <c r="CR87" s="61"/>
      <c r="CS87" s="61"/>
      <c r="CT87" s="61"/>
      <c r="CU87" s="61"/>
      <c r="CV87" s="61"/>
      <c r="CW87" s="61"/>
      <c r="CX87" s="61"/>
      <c r="CY87" s="61"/>
      <c r="CZ87" s="55"/>
      <c r="DA87" s="61"/>
      <c r="DB87" s="61"/>
      <c r="DC87" s="61"/>
      <c r="DD87" s="61"/>
      <c r="DE87" s="61"/>
      <c r="DF87" s="61"/>
      <c r="DG87" s="61"/>
      <c r="DH87" s="61"/>
      <c r="DI87" s="61"/>
      <c r="DJ87" s="61"/>
      <c r="DK87" s="61"/>
      <c r="DL87" s="61"/>
    </row>
    <row r="88" spans="1:116" s="40" customFormat="1" ht="15.75" thickBot="1" x14ac:dyDescent="0.25">
      <c r="A88" s="105"/>
      <c r="B88" s="98" t="s">
        <v>165</v>
      </c>
      <c r="C88" s="98"/>
      <c r="D88" s="95">
        <v>57767.5</v>
      </c>
      <c r="E88" s="102"/>
      <c r="F88" s="95"/>
      <c r="G88" s="95">
        <v>34094.699999999997</v>
      </c>
      <c r="H88" s="102">
        <v>500</v>
      </c>
      <c r="I88" s="95"/>
      <c r="J88" s="102">
        <v>3000</v>
      </c>
      <c r="K88" s="102"/>
      <c r="L88" s="102"/>
      <c r="M88" s="102"/>
      <c r="N88" s="102">
        <v>142720.20000000001</v>
      </c>
      <c r="O88" s="102"/>
      <c r="P88" s="95">
        <v>3785.6</v>
      </c>
      <c r="Q88" s="102"/>
      <c r="R88" s="102"/>
      <c r="S88" s="95">
        <v>3000</v>
      </c>
      <c r="T88" s="102"/>
      <c r="U88" s="102"/>
      <c r="V88" s="102">
        <v>4300</v>
      </c>
      <c r="W88" s="95">
        <v>2550</v>
      </c>
      <c r="X88" s="102"/>
      <c r="Y88" s="102">
        <v>3000</v>
      </c>
      <c r="Z88" s="102">
        <v>231046.65</v>
      </c>
      <c r="AA88" s="102">
        <v>5033.3999999999996</v>
      </c>
      <c r="AB88" s="102"/>
      <c r="AC88" s="102">
        <v>42000</v>
      </c>
      <c r="AD88" s="102"/>
      <c r="AE88" s="95"/>
      <c r="AF88" s="102"/>
      <c r="AG88" s="102"/>
      <c r="AH88" s="102"/>
      <c r="AI88" s="102"/>
      <c r="AJ88" s="102"/>
      <c r="AK88" s="102"/>
      <c r="AL88" s="102"/>
      <c r="AM88" s="102"/>
      <c r="AN88" s="95">
        <v>3000</v>
      </c>
      <c r="AO88" s="102"/>
      <c r="AP88" s="102"/>
      <c r="AQ88" s="102"/>
      <c r="AR88" s="95"/>
      <c r="AS88" s="102"/>
      <c r="AT88" s="102"/>
      <c r="AU88" s="98"/>
      <c r="AV88" s="98"/>
      <c r="AW88" s="98"/>
      <c r="AX88" s="98"/>
      <c r="AY88" s="98"/>
      <c r="AZ88" s="98"/>
      <c r="BA88" s="98">
        <v>1000</v>
      </c>
      <c r="BB88" s="98"/>
      <c r="BC88" s="96">
        <v>100</v>
      </c>
      <c r="BD88" s="98"/>
      <c r="BE88" s="98"/>
      <c r="BF88" s="98"/>
      <c r="BG88" s="98"/>
      <c r="BH88" s="98"/>
      <c r="BI88" s="103"/>
      <c r="BJ88" s="98"/>
      <c r="BK88" s="98" t="s">
        <v>224</v>
      </c>
      <c r="BL88" s="57"/>
      <c r="BM88" s="61"/>
      <c r="BN88" s="61">
        <v>500</v>
      </c>
      <c r="BO88" s="61"/>
      <c r="BP88" s="61"/>
      <c r="BQ88" s="61">
        <v>450</v>
      </c>
      <c r="BR88" s="62"/>
      <c r="BS88" s="61">
        <v>400</v>
      </c>
      <c r="BT88" s="61"/>
      <c r="BU88" s="61"/>
      <c r="BV88" s="61"/>
      <c r="BW88" s="61"/>
      <c r="BX88" s="57"/>
      <c r="BY88" s="61">
        <v>700</v>
      </c>
      <c r="BZ88" s="61"/>
      <c r="CA88" s="61">
        <v>500</v>
      </c>
      <c r="CB88" s="61"/>
      <c r="CC88" s="61"/>
      <c r="CD88" s="61"/>
      <c r="CE88" s="61"/>
      <c r="CF88" s="61"/>
      <c r="CG88" s="61"/>
      <c r="CH88" s="57"/>
      <c r="CI88" s="61"/>
      <c r="CJ88" s="61"/>
      <c r="CK88" s="61"/>
      <c r="CL88" s="61"/>
      <c r="CM88" s="61"/>
      <c r="CN88" s="63"/>
      <c r="CO88" s="57"/>
      <c r="CP88" s="61"/>
      <c r="CQ88" s="61"/>
      <c r="CR88" s="61"/>
      <c r="CS88" s="61"/>
      <c r="CT88" s="61"/>
      <c r="CU88" s="61"/>
      <c r="CV88" s="61"/>
      <c r="CW88" s="61"/>
      <c r="CX88" s="61"/>
      <c r="CY88" s="61"/>
      <c r="CZ88" s="55"/>
      <c r="DA88" s="61"/>
      <c r="DB88" s="61"/>
      <c r="DC88" s="61"/>
      <c r="DD88" s="61"/>
      <c r="DE88" s="61"/>
      <c r="DF88" s="61"/>
      <c r="DG88" s="61"/>
      <c r="DH88" s="61"/>
      <c r="DI88" s="61"/>
      <c r="DJ88" s="61"/>
      <c r="DK88" s="61"/>
      <c r="DL88" s="61"/>
    </row>
    <row r="89" spans="1:116" s="40" customFormat="1" ht="15.75" thickBot="1" x14ac:dyDescent="0.25">
      <c r="A89" s="105"/>
      <c r="B89" s="98" t="s">
        <v>166</v>
      </c>
      <c r="C89" s="98"/>
      <c r="D89" s="95">
        <v>5767006.9000000004</v>
      </c>
      <c r="E89" s="102"/>
      <c r="F89" s="95">
        <v>373542</v>
      </c>
      <c r="G89" s="95">
        <v>29575.8</v>
      </c>
      <c r="H89" s="102"/>
      <c r="I89" s="95">
        <v>6215</v>
      </c>
      <c r="J89" s="102"/>
      <c r="K89" s="102"/>
      <c r="L89" s="102"/>
      <c r="M89" s="102"/>
      <c r="N89" s="102">
        <v>128887.1</v>
      </c>
      <c r="O89" s="102">
        <v>800000</v>
      </c>
      <c r="P89" s="95"/>
      <c r="Q89" s="102"/>
      <c r="R89" s="102">
        <v>72713.3</v>
      </c>
      <c r="S89" s="95">
        <v>6500</v>
      </c>
      <c r="T89" s="102"/>
      <c r="U89" s="102"/>
      <c r="V89" s="102">
        <v>1000</v>
      </c>
      <c r="W89" s="95">
        <v>1000</v>
      </c>
      <c r="X89" s="102">
        <v>6600</v>
      </c>
      <c r="Y89" s="102"/>
      <c r="Z89" s="102"/>
      <c r="AA89" s="102">
        <v>200</v>
      </c>
      <c r="AB89" s="102"/>
      <c r="AC89" s="102"/>
      <c r="AD89" s="102"/>
      <c r="AE89" s="95"/>
      <c r="AF89" s="102"/>
      <c r="AG89" s="102"/>
      <c r="AH89" s="102"/>
      <c r="AI89" s="102"/>
      <c r="AJ89" s="102"/>
      <c r="AK89" s="102"/>
      <c r="AL89" s="102">
        <v>1000</v>
      </c>
      <c r="AM89" s="102">
        <v>3.4</v>
      </c>
      <c r="AN89" s="95">
        <v>7000</v>
      </c>
      <c r="AO89" s="102">
        <v>13000</v>
      </c>
      <c r="AP89" s="102"/>
      <c r="AQ89" s="102"/>
      <c r="AR89" s="95"/>
      <c r="AS89" s="102"/>
      <c r="AT89" s="102"/>
      <c r="AU89" s="98"/>
      <c r="AV89" s="98"/>
      <c r="AW89" s="98">
        <v>1000</v>
      </c>
      <c r="AX89" s="98"/>
      <c r="AY89" s="98"/>
      <c r="AZ89" s="98">
        <v>7195.5</v>
      </c>
      <c r="BA89" s="98"/>
      <c r="BB89" s="98"/>
      <c r="BC89" s="96">
        <v>500</v>
      </c>
      <c r="BD89" s="98"/>
      <c r="BE89" s="98"/>
      <c r="BF89" s="98"/>
      <c r="BG89" s="98"/>
      <c r="BH89" s="98"/>
      <c r="BI89" s="103"/>
      <c r="BJ89" s="98"/>
      <c r="BK89" s="98" t="s">
        <v>225</v>
      </c>
      <c r="BL89" s="57"/>
      <c r="BM89" s="61">
        <v>1000</v>
      </c>
      <c r="BN89" s="61">
        <v>6662.8</v>
      </c>
      <c r="BO89" s="61"/>
      <c r="BP89" s="61">
        <v>12800</v>
      </c>
      <c r="BQ89" s="61">
        <v>1000</v>
      </c>
      <c r="BR89" s="62"/>
      <c r="BS89" s="61"/>
      <c r="BT89" s="61"/>
      <c r="BU89" s="61"/>
      <c r="BV89" s="61"/>
      <c r="BW89" s="61">
        <v>250</v>
      </c>
      <c r="BX89" s="57"/>
      <c r="BY89" s="61"/>
      <c r="BZ89" s="61">
        <v>5000</v>
      </c>
      <c r="CA89" s="61"/>
      <c r="CB89" s="61"/>
      <c r="CC89" s="61"/>
      <c r="CD89" s="61"/>
      <c r="CE89" s="61"/>
      <c r="CF89" s="61"/>
      <c r="CG89" s="61">
        <v>10000</v>
      </c>
      <c r="CH89" s="57"/>
      <c r="CI89" s="61"/>
      <c r="CJ89" s="61"/>
      <c r="CK89" s="61"/>
      <c r="CL89" s="61"/>
      <c r="CM89" s="61"/>
      <c r="CN89" s="63"/>
      <c r="CO89" s="57"/>
      <c r="CP89" s="61"/>
      <c r="CQ89" s="61"/>
      <c r="CR89" s="61"/>
      <c r="CS89" s="61"/>
      <c r="CT89" s="61"/>
      <c r="CU89" s="61"/>
      <c r="CV89" s="61"/>
      <c r="CW89" s="61"/>
      <c r="CX89" s="61"/>
      <c r="CY89" s="61"/>
      <c r="CZ89" s="55"/>
      <c r="DA89" s="61"/>
      <c r="DB89" s="61"/>
      <c r="DC89" s="61"/>
      <c r="DD89" s="61"/>
      <c r="DE89" s="61"/>
      <c r="DF89" s="61"/>
      <c r="DG89" s="61"/>
      <c r="DH89" s="61"/>
      <c r="DI89" s="61"/>
      <c r="DJ89" s="61">
        <v>0.2</v>
      </c>
      <c r="DK89" s="61"/>
      <c r="DL89" s="61"/>
    </row>
    <row r="90" spans="1:116" s="40" customFormat="1" ht="15.75" thickBot="1" x14ac:dyDescent="0.25">
      <c r="A90" s="105"/>
      <c r="B90" s="98" t="s">
        <v>167</v>
      </c>
      <c r="C90" s="98"/>
      <c r="D90" s="95"/>
      <c r="E90" s="102"/>
      <c r="F90" s="95">
        <v>62478</v>
      </c>
      <c r="G90" s="95">
        <v>19319.2</v>
      </c>
      <c r="H90" s="102">
        <v>1205.5999999999999</v>
      </c>
      <c r="I90" s="95">
        <v>32165.599999999999</v>
      </c>
      <c r="J90" s="102">
        <v>5200</v>
      </c>
      <c r="K90" s="102"/>
      <c r="L90" s="102"/>
      <c r="M90" s="102"/>
      <c r="N90" s="102">
        <v>7200</v>
      </c>
      <c r="O90" s="102"/>
      <c r="P90" s="95">
        <v>25727.9</v>
      </c>
      <c r="Q90" s="102"/>
      <c r="R90" s="102">
        <v>69618.399999999994</v>
      </c>
      <c r="S90" s="95">
        <v>32555.4</v>
      </c>
      <c r="T90" s="102"/>
      <c r="U90" s="102"/>
      <c r="V90" s="102">
        <v>177596.3</v>
      </c>
      <c r="W90" s="95">
        <v>20760</v>
      </c>
      <c r="X90" s="102"/>
      <c r="Y90" s="102">
        <v>5000</v>
      </c>
      <c r="Z90" s="102">
        <v>37548.300000000003</v>
      </c>
      <c r="AA90" s="102">
        <v>119.6</v>
      </c>
      <c r="AB90" s="102">
        <v>10670</v>
      </c>
      <c r="AC90" s="102"/>
      <c r="AD90" s="102"/>
      <c r="AE90" s="95"/>
      <c r="AF90" s="102"/>
      <c r="AG90" s="102"/>
      <c r="AH90" s="102"/>
      <c r="AI90" s="102"/>
      <c r="AJ90" s="102">
        <v>210000</v>
      </c>
      <c r="AK90" s="102">
        <v>40559.199999999997</v>
      </c>
      <c r="AL90" s="102">
        <v>1000</v>
      </c>
      <c r="AM90" s="102"/>
      <c r="AN90" s="95">
        <v>2500</v>
      </c>
      <c r="AO90" s="102">
        <v>2341</v>
      </c>
      <c r="AP90" s="102">
        <v>4750</v>
      </c>
      <c r="AQ90" s="102"/>
      <c r="AR90" s="95"/>
      <c r="AS90" s="102">
        <v>12260</v>
      </c>
      <c r="AT90" s="102"/>
      <c r="AU90" s="98">
        <v>6264.7</v>
      </c>
      <c r="AV90" s="98">
        <v>1250</v>
      </c>
      <c r="AW90" s="98">
        <v>3000</v>
      </c>
      <c r="AX90" s="98"/>
      <c r="AY90" s="98"/>
      <c r="AZ90" s="98">
        <v>5650.6</v>
      </c>
      <c r="BA90" s="98">
        <v>2540</v>
      </c>
      <c r="BB90" s="98"/>
      <c r="BC90" s="96"/>
      <c r="BD90" s="98"/>
      <c r="BE90" s="98"/>
      <c r="BF90" s="98"/>
      <c r="BG90" s="98">
        <v>500</v>
      </c>
      <c r="BH90" s="98">
        <v>3000</v>
      </c>
      <c r="BI90" s="103">
        <v>350</v>
      </c>
      <c r="BJ90" s="98"/>
      <c r="BK90" s="98" t="s">
        <v>226</v>
      </c>
      <c r="BL90" s="57"/>
      <c r="BM90" s="61">
        <v>1500</v>
      </c>
      <c r="BN90" s="61">
        <v>4000</v>
      </c>
      <c r="BO90" s="61">
        <v>13454.4</v>
      </c>
      <c r="BP90" s="61"/>
      <c r="BQ90" s="61">
        <v>2000</v>
      </c>
      <c r="BR90" s="62"/>
      <c r="BS90" s="61">
        <v>150</v>
      </c>
      <c r="BT90" s="61"/>
      <c r="BU90" s="61">
        <v>5600</v>
      </c>
      <c r="BV90" s="61">
        <v>1000</v>
      </c>
      <c r="BW90" s="61">
        <v>1000</v>
      </c>
      <c r="BX90" s="57"/>
      <c r="BY90" s="61"/>
      <c r="BZ90" s="61">
        <v>2000</v>
      </c>
      <c r="CA90" s="61"/>
      <c r="CB90" s="61"/>
      <c r="CC90" s="61"/>
      <c r="CD90" s="61">
        <v>1500</v>
      </c>
      <c r="CE90" s="61"/>
      <c r="CF90" s="61">
        <v>14500</v>
      </c>
      <c r="CG90" s="61"/>
      <c r="CH90" s="57">
        <v>2000</v>
      </c>
      <c r="CI90" s="61"/>
      <c r="CJ90" s="61">
        <v>500</v>
      </c>
      <c r="CK90" s="61">
        <v>20000</v>
      </c>
      <c r="CL90" s="61"/>
      <c r="CM90" s="61"/>
      <c r="CN90" s="63">
        <v>606</v>
      </c>
      <c r="CO90" s="57"/>
      <c r="CP90" s="61">
        <v>700</v>
      </c>
      <c r="CQ90" s="61"/>
      <c r="CR90" s="61"/>
      <c r="CS90" s="61"/>
      <c r="CT90" s="61"/>
      <c r="CU90" s="61"/>
      <c r="CV90" s="61">
        <v>1000</v>
      </c>
      <c r="CW90" s="61"/>
      <c r="CX90" s="61"/>
      <c r="CY90" s="61"/>
      <c r="CZ90" s="55"/>
      <c r="DA90" s="61"/>
      <c r="DB90" s="61">
        <v>2940</v>
      </c>
      <c r="DC90" s="61"/>
      <c r="DD90" s="61"/>
      <c r="DE90" s="61"/>
      <c r="DF90" s="61"/>
      <c r="DG90" s="61"/>
      <c r="DH90" s="61"/>
      <c r="DI90" s="61"/>
      <c r="DJ90" s="61"/>
      <c r="DK90" s="61">
        <v>0.24</v>
      </c>
      <c r="DL90" s="61"/>
    </row>
    <row r="91" spans="1:116" s="40" customFormat="1" ht="15.75" thickBot="1" x14ac:dyDescent="0.25">
      <c r="A91" s="105"/>
      <c r="B91" s="98" t="s">
        <v>168</v>
      </c>
      <c r="C91" s="98"/>
      <c r="D91" s="95">
        <v>279377.2</v>
      </c>
      <c r="E91" s="102"/>
      <c r="F91" s="95">
        <v>70277</v>
      </c>
      <c r="G91" s="95">
        <v>1009189.5</v>
      </c>
      <c r="H91" s="102"/>
      <c r="I91" s="95">
        <v>2167</v>
      </c>
      <c r="J91" s="102"/>
      <c r="K91" s="102"/>
      <c r="L91" s="102"/>
      <c r="M91" s="102"/>
      <c r="N91" s="102"/>
      <c r="O91" s="102"/>
      <c r="P91" s="95">
        <v>7456.2</v>
      </c>
      <c r="Q91" s="102"/>
      <c r="R91" s="102"/>
      <c r="S91" s="95">
        <v>500000</v>
      </c>
      <c r="T91" s="102"/>
      <c r="U91" s="102"/>
      <c r="V91" s="102"/>
      <c r="W91" s="95"/>
      <c r="X91" s="102"/>
      <c r="Y91" s="102">
        <v>2000</v>
      </c>
      <c r="Z91" s="102"/>
      <c r="AA91" s="102"/>
      <c r="AB91" s="102"/>
      <c r="AC91" s="102"/>
      <c r="AD91" s="102"/>
      <c r="AE91" s="95"/>
      <c r="AF91" s="102"/>
      <c r="AG91" s="102"/>
      <c r="AH91" s="102"/>
      <c r="AI91" s="102"/>
      <c r="AJ91" s="102"/>
      <c r="AK91" s="102"/>
      <c r="AL91" s="102"/>
      <c r="AM91" s="102"/>
      <c r="AN91" s="95">
        <v>6000</v>
      </c>
      <c r="AO91" s="102"/>
      <c r="AP91" s="102"/>
      <c r="AQ91" s="102"/>
      <c r="AR91" s="95"/>
      <c r="AS91" s="102"/>
      <c r="AT91" s="102"/>
      <c r="AU91" s="98"/>
      <c r="AV91" s="98"/>
      <c r="AW91" s="98">
        <v>29707.5</v>
      </c>
      <c r="AX91" s="98"/>
      <c r="AY91" s="98"/>
      <c r="AZ91" s="98">
        <v>22114.5</v>
      </c>
      <c r="BA91" s="98"/>
      <c r="BB91" s="98"/>
      <c r="BC91" s="96">
        <v>600</v>
      </c>
      <c r="BD91" s="98"/>
      <c r="BE91" s="98"/>
      <c r="BF91" s="98"/>
      <c r="BG91" s="98"/>
      <c r="BH91" s="98"/>
      <c r="BI91" s="103">
        <v>2077</v>
      </c>
      <c r="BJ91" s="98"/>
      <c r="BK91" s="98" t="s">
        <v>227</v>
      </c>
      <c r="BL91" s="57"/>
      <c r="BM91" s="61"/>
      <c r="BN91" s="61">
        <v>1200</v>
      </c>
      <c r="BO91" s="61"/>
      <c r="BP91" s="61"/>
      <c r="BQ91" s="61"/>
      <c r="BR91" s="62"/>
      <c r="BS91" s="61"/>
      <c r="BT91" s="61"/>
      <c r="BU91" s="61"/>
      <c r="BV91" s="61">
        <v>1250</v>
      </c>
      <c r="BW91" s="61"/>
      <c r="BX91" s="57"/>
      <c r="BY91" s="61"/>
      <c r="BZ91" s="61">
        <v>10000</v>
      </c>
      <c r="CA91" s="61"/>
      <c r="CB91" s="61"/>
      <c r="CC91" s="61"/>
      <c r="CD91" s="61"/>
      <c r="CE91" s="61"/>
      <c r="CF91" s="61"/>
      <c r="CG91" s="61"/>
      <c r="CH91" s="57"/>
      <c r="CI91" s="61"/>
      <c r="CJ91" s="61"/>
      <c r="CK91" s="61"/>
      <c r="CL91" s="61"/>
      <c r="CM91" s="61"/>
      <c r="CN91" s="63"/>
      <c r="CO91" s="57"/>
      <c r="CP91" s="61"/>
      <c r="CQ91" s="61"/>
      <c r="CR91" s="61"/>
      <c r="CS91" s="61"/>
      <c r="CT91" s="61"/>
      <c r="CU91" s="61"/>
      <c r="CV91" s="61"/>
      <c r="CW91" s="61"/>
      <c r="CX91" s="61"/>
      <c r="CY91" s="61"/>
      <c r="CZ91" s="55"/>
      <c r="DA91" s="61"/>
      <c r="DB91" s="61"/>
      <c r="DC91" s="61"/>
      <c r="DD91" s="61"/>
      <c r="DE91" s="61"/>
      <c r="DF91" s="61"/>
      <c r="DG91" s="61"/>
      <c r="DH91" s="61"/>
      <c r="DI91" s="61"/>
      <c r="DJ91" s="61"/>
      <c r="DK91" s="61"/>
      <c r="DL91" s="61"/>
    </row>
    <row r="92" spans="1:116" s="40" customFormat="1" ht="15.75" thickBot="1" x14ac:dyDescent="0.25">
      <c r="A92" s="105"/>
      <c r="B92" s="98" t="s">
        <v>169</v>
      </c>
      <c r="C92" s="98"/>
      <c r="D92" s="95">
        <v>133269.79999999999</v>
      </c>
      <c r="E92" s="102"/>
      <c r="F92" s="95">
        <v>3985</v>
      </c>
      <c r="G92" s="95">
        <v>236700</v>
      </c>
      <c r="H92" s="102"/>
      <c r="I92" s="95">
        <v>27904</v>
      </c>
      <c r="J92" s="102"/>
      <c r="K92" s="102">
        <v>48613</v>
      </c>
      <c r="L92" s="102"/>
      <c r="M92" s="102"/>
      <c r="N92" s="102">
        <v>266465.84999999998</v>
      </c>
      <c r="O92" s="102"/>
      <c r="P92" s="95">
        <v>2100</v>
      </c>
      <c r="Q92" s="102"/>
      <c r="R92" s="102"/>
      <c r="S92" s="95"/>
      <c r="T92" s="102"/>
      <c r="U92" s="102"/>
      <c r="V92" s="102"/>
      <c r="W92" s="95"/>
      <c r="X92" s="102"/>
      <c r="Y92" s="102"/>
      <c r="Z92" s="102"/>
      <c r="AA92" s="102"/>
      <c r="AB92" s="102"/>
      <c r="AC92" s="102"/>
      <c r="AD92" s="102"/>
      <c r="AE92" s="95">
        <v>23359.200000000001</v>
      </c>
      <c r="AF92" s="102"/>
      <c r="AG92" s="102"/>
      <c r="AH92" s="102"/>
      <c r="AI92" s="102"/>
      <c r="AJ92" s="102">
        <v>90000</v>
      </c>
      <c r="AK92" s="102"/>
      <c r="AL92" s="102"/>
      <c r="AM92" s="102"/>
      <c r="AN92" s="95"/>
      <c r="AO92" s="102"/>
      <c r="AP92" s="102"/>
      <c r="AQ92" s="102"/>
      <c r="AR92" s="95">
        <v>11190</v>
      </c>
      <c r="AS92" s="102"/>
      <c r="AT92" s="102"/>
      <c r="AU92" s="98"/>
      <c r="AV92" s="98"/>
      <c r="AW92" s="98"/>
      <c r="AX92" s="98"/>
      <c r="AY92" s="98"/>
      <c r="AZ92" s="98">
        <v>1358.7</v>
      </c>
      <c r="BA92" s="98"/>
      <c r="BB92" s="98">
        <v>1500</v>
      </c>
      <c r="BC92" s="96">
        <v>2000</v>
      </c>
      <c r="BD92" s="98"/>
      <c r="BE92" s="98"/>
      <c r="BF92" s="98"/>
      <c r="BG92" s="98">
        <v>300</v>
      </c>
      <c r="BH92" s="98"/>
      <c r="BI92" s="103">
        <v>300</v>
      </c>
      <c r="BJ92" s="98"/>
      <c r="BK92" s="98" t="s">
        <v>228</v>
      </c>
      <c r="BL92" s="57"/>
      <c r="BM92" s="61"/>
      <c r="BN92" s="61"/>
      <c r="BO92" s="61"/>
      <c r="BP92" s="61"/>
      <c r="BQ92" s="61"/>
      <c r="BR92" s="62"/>
      <c r="BS92" s="61"/>
      <c r="BT92" s="61"/>
      <c r="BU92" s="61"/>
      <c r="BV92" s="61"/>
      <c r="BW92" s="61"/>
      <c r="BX92" s="57"/>
      <c r="BY92" s="61"/>
      <c r="BZ92" s="61"/>
      <c r="CA92" s="61"/>
      <c r="CB92" s="61"/>
      <c r="CC92" s="61"/>
      <c r="CD92" s="61">
        <v>4100</v>
      </c>
      <c r="CE92" s="61"/>
      <c r="CF92" s="61"/>
      <c r="CG92" s="61"/>
      <c r="CH92" s="57"/>
      <c r="CI92" s="61"/>
      <c r="CJ92" s="61"/>
      <c r="CK92" s="61"/>
      <c r="CL92" s="61"/>
      <c r="CM92" s="61">
        <v>5920</v>
      </c>
      <c r="CN92" s="63"/>
      <c r="CO92" s="57"/>
      <c r="CP92" s="61"/>
      <c r="CQ92" s="61"/>
      <c r="CR92" s="61"/>
      <c r="CS92" s="61"/>
      <c r="CT92" s="61"/>
      <c r="CU92" s="61"/>
      <c r="CV92" s="61"/>
      <c r="CW92" s="61"/>
      <c r="CX92" s="61"/>
      <c r="CY92" s="61"/>
      <c r="CZ92" s="55"/>
      <c r="DA92" s="61"/>
      <c r="DB92" s="61"/>
      <c r="DC92" s="61"/>
      <c r="DD92" s="61"/>
      <c r="DE92" s="61"/>
      <c r="DF92" s="61"/>
      <c r="DG92" s="61"/>
      <c r="DH92" s="61"/>
      <c r="DI92" s="61"/>
      <c r="DJ92" s="61"/>
      <c r="DK92" s="61"/>
      <c r="DL92" s="61"/>
    </row>
    <row r="93" spans="1:116" s="40" customFormat="1" ht="15.75" thickBot="1" x14ac:dyDescent="0.25">
      <c r="A93" s="104"/>
      <c r="B93" s="98" t="s">
        <v>170</v>
      </c>
      <c r="C93" s="98"/>
      <c r="D93" s="95"/>
      <c r="E93" s="102"/>
      <c r="F93" s="95"/>
      <c r="G93" s="95"/>
      <c r="H93" s="102"/>
      <c r="I93" s="95">
        <v>6215</v>
      </c>
      <c r="J93" s="102">
        <v>24311.200000000001</v>
      </c>
      <c r="K93" s="102"/>
      <c r="L93" s="102">
        <v>189788.2</v>
      </c>
      <c r="M93" s="102"/>
      <c r="N93" s="102">
        <v>29606.3</v>
      </c>
      <c r="O93" s="102"/>
      <c r="P93" s="95"/>
      <c r="Q93" s="102"/>
      <c r="R93" s="102"/>
      <c r="S93" s="95"/>
      <c r="T93" s="102"/>
      <c r="U93" s="102"/>
      <c r="V93" s="102"/>
      <c r="W93" s="95"/>
      <c r="X93" s="102"/>
      <c r="Y93" s="102"/>
      <c r="Z93" s="102"/>
      <c r="AA93" s="102"/>
      <c r="AB93" s="102"/>
      <c r="AC93" s="102"/>
      <c r="AD93" s="102"/>
      <c r="AE93" s="95">
        <v>104746.3</v>
      </c>
      <c r="AF93" s="102"/>
      <c r="AG93" s="102"/>
      <c r="AH93" s="102"/>
      <c r="AI93" s="102"/>
      <c r="AJ93" s="102"/>
      <c r="AK93" s="102"/>
      <c r="AL93" s="102"/>
      <c r="AM93" s="102"/>
      <c r="AN93" s="95"/>
      <c r="AO93" s="102"/>
      <c r="AP93" s="102"/>
      <c r="AQ93" s="102"/>
      <c r="AR93" s="95"/>
      <c r="AS93" s="102"/>
      <c r="AT93" s="102"/>
      <c r="AU93" s="98"/>
      <c r="AV93" s="98"/>
      <c r="AW93" s="98"/>
      <c r="AX93" s="98"/>
      <c r="AY93" s="98"/>
      <c r="AZ93" s="98"/>
      <c r="BA93" s="98"/>
      <c r="BB93" s="98"/>
      <c r="BC93" s="96"/>
      <c r="BD93" s="98"/>
      <c r="BE93" s="98"/>
      <c r="BF93" s="98"/>
      <c r="BG93" s="98"/>
      <c r="BH93" s="98"/>
      <c r="BI93" s="103"/>
      <c r="BJ93" s="98"/>
      <c r="BK93" s="98" t="s">
        <v>229</v>
      </c>
      <c r="BL93" s="57"/>
      <c r="BM93" s="61"/>
      <c r="BN93" s="61"/>
      <c r="BO93" s="61"/>
      <c r="BP93" s="61"/>
      <c r="BQ93" s="61"/>
      <c r="BR93" s="62"/>
      <c r="BS93" s="61"/>
      <c r="BT93" s="61"/>
      <c r="BU93" s="61"/>
      <c r="BV93" s="61"/>
      <c r="BW93" s="61"/>
      <c r="BX93" s="57"/>
      <c r="BY93" s="61"/>
      <c r="BZ93" s="61"/>
      <c r="CA93" s="61"/>
      <c r="CB93" s="61"/>
      <c r="CC93" s="61"/>
      <c r="CD93" s="61"/>
      <c r="CE93" s="61">
        <v>18313</v>
      </c>
      <c r="CF93" s="61"/>
      <c r="CG93" s="61"/>
      <c r="CH93" s="57">
        <v>2000</v>
      </c>
      <c r="CI93" s="61"/>
      <c r="CJ93" s="61"/>
      <c r="CK93" s="61"/>
      <c r="CL93" s="61"/>
      <c r="CM93" s="61"/>
      <c r="CN93" s="63"/>
      <c r="CO93" s="57"/>
      <c r="CP93" s="61"/>
      <c r="CQ93" s="61"/>
      <c r="CR93" s="61"/>
      <c r="CS93" s="61"/>
      <c r="CT93" s="61"/>
      <c r="CU93" s="61">
        <v>100</v>
      </c>
      <c r="CV93" s="61"/>
      <c r="CW93" s="61"/>
      <c r="CX93" s="61"/>
      <c r="CY93" s="61"/>
      <c r="CZ93" s="55"/>
      <c r="DA93" s="61"/>
      <c r="DB93" s="61"/>
      <c r="DC93" s="61"/>
      <c r="DD93" s="61"/>
      <c r="DE93" s="61"/>
      <c r="DF93" s="61"/>
      <c r="DG93" s="61"/>
      <c r="DH93" s="61"/>
      <c r="DI93" s="61"/>
      <c r="DJ93" s="61"/>
      <c r="DK93" s="61"/>
      <c r="DL93" s="61"/>
    </row>
    <row r="94" spans="1:116" s="40" customFormat="1" ht="15.75" thickBot="1" x14ac:dyDescent="0.25">
      <c r="A94" s="104"/>
      <c r="B94" s="98"/>
      <c r="C94" s="98"/>
      <c r="D94" s="95"/>
      <c r="E94" s="102"/>
      <c r="F94" s="95"/>
      <c r="G94" s="95"/>
      <c r="H94" s="102"/>
      <c r="I94" s="95"/>
      <c r="J94" s="102"/>
      <c r="K94" s="102"/>
      <c r="L94" s="102"/>
      <c r="M94" s="102"/>
      <c r="N94" s="102"/>
      <c r="O94" s="102"/>
      <c r="P94" s="95"/>
      <c r="Q94" s="102"/>
      <c r="R94" s="102"/>
      <c r="S94" s="95"/>
      <c r="T94" s="102"/>
      <c r="U94" s="102"/>
      <c r="V94" s="102"/>
      <c r="W94" s="95"/>
      <c r="X94" s="102"/>
      <c r="Y94" s="102"/>
      <c r="Z94" s="102"/>
      <c r="AA94" s="102"/>
      <c r="AB94" s="102"/>
      <c r="AC94" s="102"/>
      <c r="AD94" s="102"/>
      <c r="AE94" s="95"/>
      <c r="AF94" s="102"/>
      <c r="AG94" s="102"/>
      <c r="AH94" s="102"/>
      <c r="AI94" s="102"/>
      <c r="AJ94" s="102"/>
      <c r="AK94" s="102"/>
      <c r="AL94" s="102"/>
      <c r="AM94" s="102"/>
      <c r="AN94" s="95"/>
      <c r="AO94" s="102"/>
      <c r="AP94" s="102"/>
      <c r="AQ94" s="102"/>
      <c r="AR94" s="95"/>
      <c r="AS94" s="102"/>
      <c r="AT94" s="102"/>
      <c r="AU94" s="98"/>
      <c r="AV94" s="98"/>
      <c r="AW94" s="98"/>
      <c r="AX94" s="98"/>
      <c r="AY94" s="98"/>
      <c r="AZ94" s="98"/>
      <c r="BA94" s="98"/>
      <c r="BB94" s="98"/>
      <c r="BC94" s="96"/>
      <c r="BD94" s="98"/>
      <c r="BE94" s="98"/>
      <c r="BF94" s="98"/>
      <c r="BG94" s="98"/>
      <c r="BH94" s="98"/>
      <c r="BI94" s="103"/>
      <c r="BJ94" s="98"/>
      <c r="BK94" s="98" t="s">
        <v>193</v>
      </c>
      <c r="BL94" s="57"/>
      <c r="BM94" s="61"/>
      <c r="BN94" s="61"/>
      <c r="BO94" s="61"/>
      <c r="BP94" s="61"/>
      <c r="BQ94" s="61"/>
      <c r="BR94" s="62"/>
      <c r="BS94" s="61"/>
      <c r="BT94" s="61"/>
      <c r="BU94" s="61"/>
      <c r="BV94" s="61"/>
      <c r="BW94" s="61"/>
      <c r="BX94" s="57"/>
      <c r="BY94" s="61"/>
      <c r="BZ94" s="61"/>
      <c r="CA94" s="61"/>
      <c r="CB94" s="61"/>
      <c r="CC94" s="61"/>
      <c r="CD94" s="61"/>
      <c r="CE94" s="61"/>
      <c r="CF94" s="61"/>
      <c r="CG94" s="61"/>
      <c r="CH94" s="57"/>
      <c r="CI94" s="61"/>
      <c r="CJ94" s="61"/>
      <c r="CK94" s="61"/>
      <c r="CL94" s="61"/>
      <c r="CM94" s="61"/>
      <c r="CN94" s="63"/>
      <c r="CO94" s="57"/>
      <c r="CP94" s="61"/>
      <c r="CQ94" s="61"/>
      <c r="CR94" s="61"/>
      <c r="CS94" s="61"/>
      <c r="CT94" s="61"/>
      <c r="CU94" s="61"/>
      <c r="CV94" s="61"/>
      <c r="CW94" s="61"/>
      <c r="CX94" s="61"/>
      <c r="CY94" s="61"/>
      <c r="CZ94" s="55"/>
      <c r="DA94" s="61"/>
      <c r="DB94" s="61"/>
      <c r="DC94" s="61"/>
      <c r="DD94" s="61"/>
      <c r="DE94" s="61"/>
      <c r="DF94" s="61"/>
      <c r="DG94" s="61"/>
      <c r="DH94" s="61"/>
      <c r="DI94" s="61"/>
      <c r="DJ94" s="61"/>
      <c r="DK94" s="61"/>
      <c r="DL94" s="61"/>
    </row>
    <row r="95" spans="1:116" s="20" customFormat="1" ht="15.75" thickBot="1" x14ac:dyDescent="0.3">
      <c r="A95" s="130" t="s">
        <v>171</v>
      </c>
      <c r="B95" s="131"/>
      <c r="C95" s="98">
        <f>SUM(D95:DL95)</f>
        <v>11854241.939999998</v>
      </c>
      <c r="D95" s="107">
        <f t="shared" ref="D95:AI95" si="25">SUM(D88:D94)</f>
        <v>6237421.4000000004</v>
      </c>
      <c r="E95" s="107">
        <f t="shared" si="25"/>
        <v>0</v>
      </c>
      <c r="F95" s="107">
        <f t="shared" si="25"/>
        <v>510282</v>
      </c>
      <c r="G95" s="107">
        <f t="shared" si="25"/>
        <v>1328879.2</v>
      </c>
      <c r="H95" s="107">
        <f t="shared" si="25"/>
        <v>1705.6</v>
      </c>
      <c r="I95" s="107">
        <f t="shared" si="25"/>
        <v>74666.600000000006</v>
      </c>
      <c r="J95" s="107">
        <f t="shared" si="25"/>
        <v>32511.200000000001</v>
      </c>
      <c r="K95" s="107">
        <f t="shared" si="25"/>
        <v>48613</v>
      </c>
      <c r="L95" s="107">
        <f t="shared" si="25"/>
        <v>189788.2</v>
      </c>
      <c r="M95" s="107">
        <f t="shared" si="25"/>
        <v>0</v>
      </c>
      <c r="N95" s="107">
        <f t="shared" si="25"/>
        <v>574879.45000000007</v>
      </c>
      <c r="O95" s="107">
        <f t="shared" si="25"/>
        <v>800000</v>
      </c>
      <c r="P95" s="107">
        <f t="shared" si="25"/>
        <v>39069.699999999997</v>
      </c>
      <c r="Q95" s="107">
        <f t="shared" si="25"/>
        <v>0</v>
      </c>
      <c r="R95" s="107">
        <f t="shared" si="25"/>
        <v>142331.70000000001</v>
      </c>
      <c r="S95" s="107">
        <f t="shared" si="25"/>
        <v>542055.4</v>
      </c>
      <c r="T95" s="107">
        <f t="shared" si="25"/>
        <v>0</v>
      </c>
      <c r="U95" s="107">
        <f t="shared" si="25"/>
        <v>0</v>
      </c>
      <c r="V95" s="107">
        <f t="shared" si="25"/>
        <v>182896.3</v>
      </c>
      <c r="W95" s="107">
        <f t="shared" si="25"/>
        <v>24310</v>
      </c>
      <c r="X95" s="107">
        <f t="shared" si="25"/>
        <v>6600</v>
      </c>
      <c r="Y95" s="107">
        <f t="shared" si="25"/>
        <v>10000</v>
      </c>
      <c r="Z95" s="107">
        <f t="shared" si="25"/>
        <v>268594.95</v>
      </c>
      <c r="AA95" s="107">
        <f t="shared" si="25"/>
        <v>5353</v>
      </c>
      <c r="AB95" s="107">
        <f t="shared" si="25"/>
        <v>10670</v>
      </c>
      <c r="AC95" s="107">
        <f t="shared" si="25"/>
        <v>42000</v>
      </c>
      <c r="AD95" s="107">
        <f t="shared" si="25"/>
        <v>0</v>
      </c>
      <c r="AE95" s="107">
        <f t="shared" si="25"/>
        <v>128105.5</v>
      </c>
      <c r="AF95" s="107">
        <f t="shared" si="25"/>
        <v>0</v>
      </c>
      <c r="AG95" s="107">
        <f t="shared" si="25"/>
        <v>0</v>
      </c>
      <c r="AH95" s="107">
        <f t="shared" si="25"/>
        <v>0</v>
      </c>
      <c r="AI95" s="107">
        <f t="shared" si="25"/>
        <v>0</v>
      </c>
      <c r="AJ95" s="107">
        <f t="shared" ref="AJ95:BO95" si="26">SUM(AJ88:AJ94)</f>
        <v>300000</v>
      </c>
      <c r="AK95" s="107">
        <f t="shared" si="26"/>
        <v>40559.199999999997</v>
      </c>
      <c r="AL95" s="107">
        <f t="shared" si="26"/>
        <v>2000</v>
      </c>
      <c r="AM95" s="107">
        <f t="shared" si="26"/>
        <v>3.4</v>
      </c>
      <c r="AN95" s="107">
        <f t="shared" si="26"/>
        <v>18500</v>
      </c>
      <c r="AO95" s="107">
        <f t="shared" si="26"/>
        <v>15341</v>
      </c>
      <c r="AP95" s="107">
        <f t="shared" si="26"/>
        <v>4750</v>
      </c>
      <c r="AQ95" s="107">
        <f t="shared" si="26"/>
        <v>0</v>
      </c>
      <c r="AR95" s="107">
        <f t="shared" si="26"/>
        <v>11190</v>
      </c>
      <c r="AS95" s="107">
        <f t="shared" si="26"/>
        <v>12260</v>
      </c>
      <c r="AT95" s="107">
        <f t="shared" si="26"/>
        <v>0</v>
      </c>
      <c r="AU95" s="100">
        <f t="shared" si="26"/>
        <v>6264.7</v>
      </c>
      <c r="AV95" s="100">
        <f t="shared" si="26"/>
        <v>1250</v>
      </c>
      <c r="AW95" s="100">
        <f t="shared" si="26"/>
        <v>33707.5</v>
      </c>
      <c r="AX95" s="100">
        <f t="shared" si="26"/>
        <v>0</v>
      </c>
      <c r="AY95" s="100">
        <f t="shared" si="26"/>
        <v>0</v>
      </c>
      <c r="AZ95" s="100">
        <f t="shared" si="26"/>
        <v>36319.299999999996</v>
      </c>
      <c r="BA95" s="100">
        <f t="shared" si="26"/>
        <v>3540</v>
      </c>
      <c r="BB95" s="100">
        <f t="shared" si="26"/>
        <v>1500</v>
      </c>
      <c r="BC95" s="100">
        <f t="shared" si="26"/>
        <v>3200</v>
      </c>
      <c r="BD95" s="100">
        <f t="shared" si="26"/>
        <v>0</v>
      </c>
      <c r="BE95" s="100">
        <f t="shared" si="26"/>
        <v>0</v>
      </c>
      <c r="BF95" s="100">
        <f t="shared" si="26"/>
        <v>0</v>
      </c>
      <c r="BG95" s="100">
        <f t="shared" si="26"/>
        <v>800</v>
      </c>
      <c r="BH95" s="100">
        <f t="shared" si="26"/>
        <v>3000</v>
      </c>
      <c r="BI95" s="100">
        <f t="shared" si="26"/>
        <v>2727</v>
      </c>
      <c r="BJ95" s="100">
        <f t="shared" si="26"/>
        <v>0</v>
      </c>
      <c r="BK95" s="100" t="b">
        <f>SUM(BK88:BK94)=SUM(BL88:BL94) =SUM(BM88:BM94) =SUM(BN88:BN94) =SUM(BO88:BO94) =SUM(BP88:BP94) =SUM(BQ88:BQ94) =SUM(BR88:BR94) =SUM(BS88:BS94) =SUM(BT88:BT94) =SUM(BU88:BU94) =SUM(BV88:BV94) =SUM(BW88:BW94) =SUM(BX88:BX94) =SUM(BY88:BY94) =SUM(BZ88:BZ94) =SUM(CA88:CA94) =SUM(CB88:CB94) =SUM(CC88:CC94) =SUM(CD88:CD94) =SUM(CE88:CE94) =SUM(CF88:CF94) =SUM(CG88:CG94) =SUM(CH88:CH94) =SUM(CI88:CI94) =SUM(CJ88:CJ94) =SUM(CK88:CK94) =SUM(CL88:CL94) =SUM(CM88:CM94) =SUM(CN88:CN94) =SUM(CO88:CO94) =SUM(CP88:CP94) =SUM(CQ88:CQ94) =SUM(CR88:CR94) =SUM(CS88:CS94) =SUM(CT88:CT94) =SUM(CU88:CU94) =SUM(CV88:CV94) =SUM(CW88:CW94) =SUM(CX88:CX94) =SUM(CY88:CY94) =SUM(CZ88:CZ94) =SUM(DA88:DA94) =SUM(DB88:DB94) =SUM(DC88:DC94) =SUM(DD88:DD94) =SUM(DE88:DE94) =SUM(DF88:DF94) =SUM(DG88:DG94) =SUM(DH88:DH94) =SUM(DI88:DI94) =SUM(DJ88:DJ94) =SUM(DK88:DK94) =SUM(DL88:DL94)</f>
        <v>0</v>
      </c>
      <c r="BL95" s="18">
        <f>SUM(BL88:BL94)</f>
        <v>0</v>
      </c>
      <c r="BM95" s="18">
        <f>SUM(BM88:BM94)</f>
        <v>2500</v>
      </c>
      <c r="BN95" s="18">
        <f>SUM(BN88:BN94)</f>
        <v>12362.8</v>
      </c>
      <c r="BO95" s="18">
        <f>SUM(BO88:BO94)</f>
        <v>13454.4</v>
      </c>
      <c r="BP95" s="18">
        <f t="shared" ref="BP95:DL95" si="27">SUM(BP88:BP94)</f>
        <v>12800</v>
      </c>
      <c r="BQ95" s="18">
        <f t="shared" si="27"/>
        <v>3450</v>
      </c>
      <c r="BR95" s="18">
        <f t="shared" si="27"/>
        <v>0</v>
      </c>
      <c r="BS95" s="18">
        <f t="shared" si="27"/>
        <v>550</v>
      </c>
      <c r="BT95" s="18">
        <f t="shared" si="27"/>
        <v>0</v>
      </c>
      <c r="BU95" s="18">
        <f t="shared" si="27"/>
        <v>5600</v>
      </c>
      <c r="BV95" s="18">
        <f t="shared" si="27"/>
        <v>2250</v>
      </c>
      <c r="BW95" s="18">
        <f t="shared" si="27"/>
        <v>1250</v>
      </c>
      <c r="BX95" s="18">
        <f t="shared" si="27"/>
        <v>0</v>
      </c>
      <c r="BY95" s="18">
        <f t="shared" si="27"/>
        <v>700</v>
      </c>
      <c r="BZ95" s="18">
        <f t="shared" si="27"/>
        <v>17000</v>
      </c>
      <c r="CA95" s="18">
        <f t="shared" si="27"/>
        <v>500</v>
      </c>
      <c r="CB95" s="18">
        <f t="shared" si="27"/>
        <v>0</v>
      </c>
      <c r="CC95" s="18">
        <f t="shared" si="27"/>
        <v>0</v>
      </c>
      <c r="CD95" s="18">
        <f t="shared" si="27"/>
        <v>5600</v>
      </c>
      <c r="CE95" s="18">
        <f t="shared" si="27"/>
        <v>18313</v>
      </c>
      <c r="CF95" s="18">
        <f t="shared" si="27"/>
        <v>14500</v>
      </c>
      <c r="CG95" s="18">
        <f t="shared" si="27"/>
        <v>10000</v>
      </c>
      <c r="CH95" s="18">
        <f t="shared" si="27"/>
        <v>4000</v>
      </c>
      <c r="CI95" s="18">
        <f t="shared" si="27"/>
        <v>0</v>
      </c>
      <c r="CJ95" s="18">
        <f t="shared" si="27"/>
        <v>500</v>
      </c>
      <c r="CK95" s="18">
        <f t="shared" si="27"/>
        <v>20000</v>
      </c>
      <c r="CL95" s="18">
        <f t="shared" si="27"/>
        <v>0</v>
      </c>
      <c r="CM95" s="18">
        <f t="shared" si="27"/>
        <v>5920</v>
      </c>
      <c r="CN95" s="18">
        <f t="shared" si="27"/>
        <v>606</v>
      </c>
      <c r="CO95" s="18">
        <f t="shared" si="27"/>
        <v>0</v>
      </c>
      <c r="CP95" s="18">
        <f t="shared" si="27"/>
        <v>700</v>
      </c>
      <c r="CQ95" s="18">
        <f t="shared" si="27"/>
        <v>0</v>
      </c>
      <c r="CR95" s="18">
        <f t="shared" si="27"/>
        <v>0</v>
      </c>
      <c r="CS95" s="18">
        <f t="shared" si="27"/>
        <v>0</v>
      </c>
      <c r="CT95" s="18">
        <f t="shared" si="27"/>
        <v>0</v>
      </c>
      <c r="CU95" s="18">
        <f t="shared" si="27"/>
        <v>100</v>
      </c>
      <c r="CV95" s="18">
        <f t="shared" si="27"/>
        <v>1000</v>
      </c>
      <c r="CW95" s="18">
        <f t="shared" si="27"/>
        <v>0</v>
      </c>
      <c r="CX95" s="18">
        <f t="shared" si="27"/>
        <v>0</v>
      </c>
      <c r="CY95" s="18">
        <f t="shared" si="27"/>
        <v>0</v>
      </c>
      <c r="CZ95" s="18">
        <f t="shared" si="27"/>
        <v>0</v>
      </c>
      <c r="DA95" s="18">
        <f t="shared" si="27"/>
        <v>0</v>
      </c>
      <c r="DB95" s="18">
        <f t="shared" si="27"/>
        <v>2940</v>
      </c>
      <c r="DC95" s="18">
        <f t="shared" si="27"/>
        <v>0</v>
      </c>
      <c r="DD95" s="18">
        <f t="shared" si="27"/>
        <v>0</v>
      </c>
      <c r="DE95" s="18">
        <f t="shared" si="27"/>
        <v>0</v>
      </c>
      <c r="DF95" s="18">
        <f t="shared" si="27"/>
        <v>0</v>
      </c>
      <c r="DG95" s="18">
        <f t="shared" si="27"/>
        <v>0</v>
      </c>
      <c r="DH95" s="18">
        <f t="shared" si="27"/>
        <v>0</v>
      </c>
      <c r="DI95" s="18">
        <f t="shared" si="27"/>
        <v>0</v>
      </c>
      <c r="DJ95" s="18">
        <f t="shared" si="27"/>
        <v>0.2</v>
      </c>
      <c r="DK95" s="18">
        <f t="shared" si="27"/>
        <v>0.24</v>
      </c>
      <c r="DL95" s="18">
        <f t="shared" si="27"/>
        <v>0</v>
      </c>
    </row>
    <row r="96" spans="1:116" s="20" customFormat="1" ht="15.75" thickBot="1" x14ac:dyDescent="0.3">
      <c r="A96" s="94">
        <v>2.7</v>
      </c>
      <c r="B96" s="85" t="s">
        <v>172</v>
      </c>
      <c r="C96" s="85"/>
      <c r="D96" s="95"/>
      <c r="E96" s="107"/>
      <c r="F96" s="95"/>
      <c r="G96" s="95"/>
      <c r="H96" s="107"/>
      <c r="I96" s="95"/>
      <c r="J96" s="107"/>
      <c r="K96" s="107"/>
      <c r="L96" s="107"/>
      <c r="M96" s="107"/>
      <c r="N96" s="107"/>
      <c r="O96" s="107"/>
      <c r="P96" s="95"/>
      <c r="Q96" s="107"/>
      <c r="R96" s="107"/>
      <c r="S96" s="95"/>
      <c r="T96" s="107"/>
      <c r="U96" s="107"/>
      <c r="V96" s="107"/>
      <c r="W96" s="95"/>
      <c r="X96" s="107"/>
      <c r="Y96" s="107"/>
      <c r="Z96" s="107"/>
      <c r="AA96" s="107"/>
      <c r="AB96" s="107"/>
      <c r="AC96" s="107"/>
      <c r="AD96" s="107"/>
      <c r="AE96" s="95"/>
      <c r="AF96" s="107"/>
      <c r="AG96" s="107"/>
      <c r="AH96" s="107"/>
      <c r="AI96" s="107"/>
      <c r="AJ96" s="107"/>
      <c r="AK96" s="107"/>
      <c r="AL96" s="107"/>
      <c r="AM96" s="107"/>
      <c r="AN96" s="95"/>
      <c r="AO96" s="107"/>
      <c r="AP96" s="107"/>
      <c r="AQ96" s="107"/>
      <c r="AR96" s="95"/>
      <c r="AS96" s="107"/>
      <c r="AT96" s="107"/>
      <c r="AU96" s="100"/>
      <c r="AV96" s="100"/>
      <c r="AW96" s="100"/>
      <c r="AX96" s="100"/>
      <c r="AY96" s="100"/>
      <c r="AZ96" s="100"/>
      <c r="BA96" s="100"/>
      <c r="BB96" s="100"/>
      <c r="BC96" s="96"/>
      <c r="BD96" s="100"/>
      <c r="BE96" s="100"/>
      <c r="BF96" s="100"/>
      <c r="BG96" s="100"/>
      <c r="BH96" s="100"/>
      <c r="BI96" s="108"/>
      <c r="BJ96" s="100"/>
      <c r="BK96" s="100" t="s">
        <v>193</v>
      </c>
      <c r="BL96" s="57"/>
      <c r="BM96" s="18"/>
      <c r="BN96" s="18"/>
      <c r="BO96" s="18"/>
      <c r="BP96" s="18"/>
      <c r="BQ96" s="18"/>
      <c r="BR96" s="19"/>
      <c r="BS96" s="18"/>
      <c r="BT96" s="18"/>
      <c r="BU96" s="18"/>
      <c r="BV96" s="18"/>
      <c r="BW96" s="18"/>
      <c r="BX96" s="57"/>
      <c r="BY96" s="18"/>
      <c r="BZ96" s="18"/>
      <c r="CA96" s="18"/>
      <c r="CB96" s="18"/>
      <c r="CC96" s="18"/>
      <c r="CD96" s="18"/>
      <c r="CE96" s="18"/>
      <c r="CF96" s="18"/>
      <c r="CG96" s="18"/>
      <c r="CH96" s="57"/>
      <c r="CI96" s="18"/>
      <c r="CJ96" s="18"/>
      <c r="CK96" s="18"/>
      <c r="CL96" s="18"/>
      <c r="CM96" s="18"/>
      <c r="CN96" s="21"/>
      <c r="CO96" s="57"/>
      <c r="CP96" s="18"/>
      <c r="CQ96" s="18"/>
      <c r="CR96" s="18"/>
      <c r="CS96" s="18"/>
      <c r="CT96" s="18"/>
      <c r="CU96" s="18"/>
      <c r="CV96" s="18"/>
      <c r="CW96" s="18"/>
      <c r="CX96" s="18"/>
      <c r="CY96" s="18"/>
      <c r="CZ96" s="55"/>
      <c r="DA96" s="18"/>
      <c r="DB96" s="18"/>
      <c r="DC96" s="18"/>
      <c r="DD96" s="18"/>
      <c r="DE96" s="18"/>
      <c r="DF96" s="18"/>
      <c r="DG96" s="18"/>
      <c r="DH96" s="18"/>
      <c r="DI96" s="18"/>
      <c r="DJ96" s="18"/>
      <c r="DK96" s="18"/>
      <c r="DL96" s="18"/>
    </row>
    <row r="97" spans="1:116" s="20" customFormat="1" ht="15.75" thickBot="1" x14ac:dyDescent="0.3">
      <c r="A97" s="94"/>
      <c r="B97" s="85"/>
      <c r="C97" s="85"/>
      <c r="D97" s="95"/>
      <c r="E97" s="107"/>
      <c r="F97" s="95"/>
      <c r="G97" s="95"/>
      <c r="H97" s="107"/>
      <c r="I97" s="95"/>
      <c r="J97" s="107"/>
      <c r="K97" s="107"/>
      <c r="L97" s="107"/>
      <c r="M97" s="107"/>
      <c r="N97" s="107"/>
      <c r="O97" s="107"/>
      <c r="P97" s="95"/>
      <c r="Q97" s="107"/>
      <c r="R97" s="107"/>
      <c r="S97" s="95"/>
      <c r="T97" s="107"/>
      <c r="U97" s="107"/>
      <c r="V97" s="107"/>
      <c r="W97" s="95"/>
      <c r="X97" s="107"/>
      <c r="Y97" s="107"/>
      <c r="Z97" s="107"/>
      <c r="AA97" s="107"/>
      <c r="AB97" s="107"/>
      <c r="AC97" s="107"/>
      <c r="AD97" s="107"/>
      <c r="AE97" s="95"/>
      <c r="AF97" s="107"/>
      <c r="AG97" s="107"/>
      <c r="AH97" s="107"/>
      <c r="AI97" s="107"/>
      <c r="AJ97" s="107"/>
      <c r="AK97" s="107"/>
      <c r="AL97" s="107"/>
      <c r="AM97" s="107"/>
      <c r="AN97" s="95"/>
      <c r="AO97" s="107"/>
      <c r="AP97" s="107"/>
      <c r="AQ97" s="107"/>
      <c r="AR97" s="95"/>
      <c r="AS97" s="107"/>
      <c r="AT97" s="107"/>
      <c r="AU97" s="100"/>
      <c r="AV97" s="100"/>
      <c r="AW97" s="100"/>
      <c r="AX97" s="100"/>
      <c r="AY97" s="100"/>
      <c r="AZ97" s="100"/>
      <c r="BA97" s="100"/>
      <c r="BB97" s="100"/>
      <c r="BC97" s="96"/>
      <c r="BD97" s="100"/>
      <c r="BE97" s="100"/>
      <c r="BF97" s="100"/>
      <c r="BG97" s="100"/>
      <c r="BH97" s="100"/>
      <c r="BI97" s="108"/>
      <c r="BJ97" s="100"/>
      <c r="BK97" s="100" t="s">
        <v>193</v>
      </c>
      <c r="BL97" s="57"/>
      <c r="BM97" s="18"/>
      <c r="BN97" s="18"/>
      <c r="BO97" s="18"/>
      <c r="BP97" s="18"/>
      <c r="BQ97" s="18"/>
      <c r="BR97" s="19"/>
      <c r="BS97" s="18"/>
      <c r="BT97" s="18"/>
      <c r="BU97" s="18"/>
      <c r="BV97" s="18"/>
      <c r="BW97" s="18"/>
      <c r="BX97" s="57"/>
      <c r="BY97" s="18"/>
      <c r="BZ97" s="18"/>
      <c r="CA97" s="18"/>
      <c r="CB97" s="18"/>
      <c r="CC97" s="18"/>
      <c r="CD97" s="18"/>
      <c r="CE97" s="18"/>
      <c r="CF97" s="18"/>
      <c r="CG97" s="18"/>
      <c r="CH97" s="57"/>
      <c r="CI97" s="18"/>
      <c r="CJ97" s="18"/>
      <c r="CK97" s="18"/>
      <c r="CL97" s="18"/>
      <c r="CM97" s="18"/>
      <c r="CN97" s="21"/>
      <c r="CO97" s="57"/>
      <c r="CP97" s="18"/>
      <c r="CQ97" s="18"/>
      <c r="CR97" s="18"/>
      <c r="CS97" s="18"/>
      <c r="CT97" s="18"/>
      <c r="CU97" s="18"/>
      <c r="CV97" s="18"/>
      <c r="CW97" s="18"/>
      <c r="CX97" s="18"/>
      <c r="CY97" s="18"/>
      <c r="CZ97" s="55"/>
      <c r="DA97" s="18"/>
      <c r="DB97" s="18"/>
      <c r="DC97" s="18"/>
      <c r="DD97" s="18"/>
      <c r="DE97" s="18"/>
      <c r="DF97" s="18"/>
      <c r="DG97" s="18"/>
      <c r="DH97" s="18"/>
      <c r="DI97" s="18"/>
      <c r="DJ97" s="18"/>
      <c r="DK97" s="18"/>
      <c r="DL97" s="18"/>
    </row>
    <row r="98" spans="1:116" s="40" customFormat="1" ht="15.75" thickBot="1" x14ac:dyDescent="0.25">
      <c r="A98" s="104"/>
      <c r="B98" s="98" t="s">
        <v>173</v>
      </c>
      <c r="C98" s="98"/>
      <c r="D98" s="95"/>
      <c r="E98" s="102"/>
      <c r="F98" s="95">
        <v>6479</v>
      </c>
      <c r="G98" s="95">
        <v>45442</v>
      </c>
      <c r="H98" s="102"/>
      <c r="I98" s="95">
        <v>116510.1</v>
      </c>
      <c r="J98" s="102">
        <v>4642</v>
      </c>
      <c r="K98" s="102">
        <v>31125</v>
      </c>
      <c r="L98" s="102">
        <v>1000</v>
      </c>
      <c r="M98" s="102"/>
      <c r="N98" s="102">
        <v>5000</v>
      </c>
      <c r="O98" s="102">
        <v>1200000</v>
      </c>
      <c r="P98" s="95">
        <v>5137</v>
      </c>
      <c r="Q98" s="102"/>
      <c r="R98" s="102"/>
      <c r="S98" s="95">
        <v>12000</v>
      </c>
      <c r="T98" s="102">
        <v>15070</v>
      </c>
      <c r="U98" s="102"/>
      <c r="V98" s="102"/>
      <c r="W98" s="95">
        <v>14530</v>
      </c>
      <c r="X98" s="102">
        <v>17457</v>
      </c>
      <c r="Y98" s="102">
        <v>4000</v>
      </c>
      <c r="Z98" s="102">
        <v>37075</v>
      </c>
      <c r="AA98" s="102">
        <v>13797</v>
      </c>
      <c r="AB98" s="102">
        <v>2230</v>
      </c>
      <c r="AC98" s="102">
        <v>12784</v>
      </c>
      <c r="AD98" s="102">
        <v>2500</v>
      </c>
      <c r="AE98" s="95">
        <v>4800</v>
      </c>
      <c r="AF98" s="102"/>
      <c r="AG98" s="102"/>
      <c r="AH98" s="102"/>
      <c r="AI98" s="102"/>
      <c r="AJ98" s="102">
        <v>6.93</v>
      </c>
      <c r="AK98" s="102"/>
      <c r="AL98" s="102">
        <v>2.6</v>
      </c>
      <c r="AM98" s="102"/>
      <c r="AN98" s="95">
        <v>600</v>
      </c>
      <c r="AO98" s="102"/>
      <c r="AP98" s="102">
        <v>2000</v>
      </c>
      <c r="AQ98" s="102"/>
      <c r="AR98" s="95"/>
      <c r="AS98" s="102"/>
      <c r="AT98" s="102"/>
      <c r="AU98" s="98">
        <v>250</v>
      </c>
      <c r="AV98" s="98">
        <v>4000</v>
      </c>
      <c r="AW98" s="98">
        <v>695</v>
      </c>
      <c r="AX98" s="98"/>
      <c r="AY98" s="98">
        <v>3418.7</v>
      </c>
      <c r="AZ98" s="98">
        <v>1100</v>
      </c>
      <c r="BA98" s="98"/>
      <c r="BB98" s="98"/>
      <c r="BC98" s="96">
        <v>700</v>
      </c>
      <c r="BD98" s="98">
        <v>1215.5999999999999</v>
      </c>
      <c r="BE98" s="98">
        <v>2500</v>
      </c>
      <c r="BF98" s="98"/>
      <c r="BG98" s="98">
        <v>350</v>
      </c>
      <c r="BH98" s="98"/>
      <c r="BI98" s="103"/>
      <c r="BJ98" s="98"/>
      <c r="BK98" s="98" t="s">
        <v>230</v>
      </c>
      <c r="BL98" s="57">
        <v>3600</v>
      </c>
      <c r="BM98" s="61">
        <v>800</v>
      </c>
      <c r="BN98" s="61">
        <v>450</v>
      </c>
      <c r="BO98" s="61">
        <v>31</v>
      </c>
      <c r="BP98" s="61"/>
      <c r="BQ98" s="61">
        <v>3000</v>
      </c>
      <c r="BR98" s="62"/>
      <c r="BS98" s="61"/>
      <c r="BT98" s="61">
        <v>10772.5</v>
      </c>
      <c r="BU98" s="61"/>
      <c r="BV98" s="61"/>
      <c r="BW98" s="61">
        <v>2500</v>
      </c>
      <c r="BX98" s="57">
        <v>1500</v>
      </c>
      <c r="BY98" s="61">
        <v>1000</v>
      </c>
      <c r="BZ98" s="61"/>
      <c r="CA98" s="61">
        <v>1173</v>
      </c>
      <c r="CB98" s="61"/>
      <c r="CC98" s="61"/>
      <c r="CD98" s="61"/>
      <c r="CE98" s="61"/>
      <c r="CF98" s="61">
        <v>750</v>
      </c>
      <c r="CG98" s="61"/>
      <c r="CH98" s="57">
        <v>300</v>
      </c>
      <c r="CI98" s="61"/>
      <c r="CJ98" s="61"/>
      <c r="CK98" s="61">
        <v>750</v>
      </c>
      <c r="CL98" s="61"/>
      <c r="CM98" s="61">
        <v>200</v>
      </c>
      <c r="CN98" s="63">
        <v>5000</v>
      </c>
      <c r="CO98" s="57"/>
      <c r="CP98" s="61"/>
      <c r="CQ98" s="61"/>
      <c r="CR98" s="61">
        <v>150</v>
      </c>
      <c r="CS98" s="61"/>
      <c r="CT98" s="61"/>
      <c r="CU98" s="61">
        <v>1250</v>
      </c>
      <c r="CV98" s="61"/>
      <c r="CW98" s="61"/>
      <c r="CX98" s="61"/>
      <c r="CY98" s="61"/>
      <c r="CZ98" s="55"/>
      <c r="DA98" s="61"/>
      <c r="DB98" s="61"/>
      <c r="DC98" s="61"/>
      <c r="DD98" s="61"/>
      <c r="DE98" s="61"/>
      <c r="DF98" s="61">
        <v>700</v>
      </c>
      <c r="DG98" s="61"/>
      <c r="DH98" s="61"/>
      <c r="DI98" s="61"/>
      <c r="DJ98" s="61">
        <v>2.5</v>
      </c>
      <c r="DK98" s="61">
        <v>1.5940000000000001</v>
      </c>
      <c r="DL98" s="61"/>
    </row>
    <row r="99" spans="1:116" s="40" customFormat="1" ht="15.75" thickBot="1" x14ac:dyDescent="0.25">
      <c r="A99" s="104"/>
      <c r="B99" s="98" t="s">
        <v>174</v>
      </c>
      <c r="C99" s="98"/>
      <c r="D99" s="95"/>
      <c r="E99" s="102"/>
      <c r="F99" s="95">
        <v>15075</v>
      </c>
      <c r="G99" s="95">
        <v>1109033.3999999999</v>
      </c>
      <c r="H99" s="102">
        <v>4750</v>
      </c>
      <c r="I99" s="95">
        <v>162180.20000000001</v>
      </c>
      <c r="J99" s="102">
        <v>75759.5</v>
      </c>
      <c r="K99" s="102">
        <v>1000</v>
      </c>
      <c r="L99" s="102">
        <v>4610</v>
      </c>
      <c r="M99" s="102"/>
      <c r="N99" s="102">
        <v>27585.3</v>
      </c>
      <c r="O99" s="102"/>
      <c r="P99" s="95">
        <v>1176262</v>
      </c>
      <c r="Q99" s="102"/>
      <c r="R99" s="102"/>
      <c r="S99" s="95">
        <v>77400</v>
      </c>
      <c r="T99" s="102"/>
      <c r="U99" s="102"/>
      <c r="V99" s="102">
        <v>110280.3</v>
      </c>
      <c r="W99" s="95"/>
      <c r="X99" s="102">
        <v>33949.1</v>
      </c>
      <c r="Y99" s="102">
        <v>32365</v>
      </c>
      <c r="Z99" s="102">
        <v>93006.92</v>
      </c>
      <c r="AA99" s="102">
        <v>28739.9</v>
      </c>
      <c r="AB99" s="102">
        <v>20000</v>
      </c>
      <c r="AC99" s="102"/>
      <c r="AD99" s="102">
        <v>15500</v>
      </c>
      <c r="AE99" s="95">
        <v>83778.600000000006</v>
      </c>
      <c r="AF99" s="102"/>
      <c r="AG99" s="102"/>
      <c r="AH99" s="102"/>
      <c r="AI99" s="102">
        <v>18730</v>
      </c>
      <c r="AJ99" s="102">
        <v>237239</v>
      </c>
      <c r="AK99" s="102">
        <v>62120</v>
      </c>
      <c r="AL99" s="102">
        <v>7.3</v>
      </c>
      <c r="AM99" s="102">
        <v>12000</v>
      </c>
      <c r="AN99" s="95">
        <v>250</v>
      </c>
      <c r="AO99" s="102">
        <v>3673</v>
      </c>
      <c r="AP99" s="102"/>
      <c r="AQ99" s="102"/>
      <c r="AR99" s="95"/>
      <c r="AS99" s="102">
        <v>13012</v>
      </c>
      <c r="AT99" s="102"/>
      <c r="AU99" s="98"/>
      <c r="AV99" s="98"/>
      <c r="AW99" s="98"/>
      <c r="AX99" s="98">
        <v>0.25</v>
      </c>
      <c r="AY99" s="98"/>
      <c r="AZ99" s="98">
        <v>4630</v>
      </c>
      <c r="BA99" s="98"/>
      <c r="BB99" s="98"/>
      <c r="BC99" s="96">
        <v>7520</v>
      </c>
      <c r="BD99" s="98">
        <v>8300</v>
      </c>
      <c r="BE99" s="98">
        <v>5800</v>
      </c>
      <c r="BF99" s="98"/>
      <c r="BG99" s="98"/>
      <c r="BH99" s="98"/>
      <c r="BI99" s="103">
        <v>10000</v>
      </c>
      <c r="BJ99" s="98">
        <v>24081.200000000001</v>
      </c>
      <c r="BK99" s="98" t="s">
        <v>231</v>
      </c>
      <c r="BL99" s="57">
        <v>10100</v>
      </c>
      <c r="BM99" s="61"/>
      <c r="BN99" s="61">
        <v>1215</v>
      </c>
      <c r="BO99" s="61">
        <v>3935</v>
      </c>
      <c r="BP99" s="61"/>
      <c r="BQ99" s="61">
        <v>5685</v>
      </c>
      <c r="BR99" s="62">
        <v>2470</v>
      </c>
      <c r="BS99" s="61"/>
      <c r="BT99" s="61">
        <v>1378.5</v>
      </c>
      <c r="BU99" s="61">
        <v>3000</v>
      </c>
      <c r="BV99" s="61">
        <v>2500</v>
      </c>
      <c r="BW99" s="61">
        <v>11000</v>
      </c>
      <c r="BX99" s="57">
        <v>73600</v>
      </c>
      <c r="BY99" s="61">
        <v>3200</v>
      </c>
      <c r="BZ99" s="61"/>
      <c r="CA99" s="61">
        <v>17700</v>
      </c>
      <c r="CB99" s="61"/>
      <c r="CC99" s="61"/>
      <c r="CD99" s="61">
        <v>55096</v>
      </c>
      <c r="CE99" s="61"/>
      <c r="CF99" s="61">
        <v>1500</v>
      </c>
      <c r="CG99" s="61"/>
      <c r="CH99" s="57"/>
      <c r="CI99" s="61"/>
      <c r="CJ99" s="61"/>
      <c r="CK99" s="61"/>
      <c r="CL99" s="61"/>
      <c r="CM99" s="61"/>
      <c r="CN99" s="63">
        <v>1.7</v>
      </c>
      <c r="CO99" s="57"/>
      <c r="CP99" s="61"/>
      <c r="CQ99" s="61"/>
      <c r="CR99" s="61"/>
      <c r="CS99" s="61">
        <v>150</v>
      </c>
      <c r="CT99" s="61"/>
      <c r="CU99" s="61"/>
      <c r="CV99" s="61"/>
      <c r="CW99" s="61"/>
      <c r="CX99" s="61"/>
      <c r="CY99" s="61"/>
      <c r="CZ99" s="55"/>
      <c r="DA99" s="61"/>
      <c r="DB99" s="61"/>
      <c r="DC99" s="61"/>
      <c r="DD99" s="61"/>
      <c r="DE99" s="61"/>
      <c r="DF99" s="61"/>
      <c r="DG99" s="61"/>
      <c r="DH99" s="61"/>
      <c r="DI99" s="61">
        <v>2.8</v>
      </c>
      <c r="DJ99" s="61">
        <v>2.7</v>
      </c>
      <c r="DK99" s="61">
        <v>0.79700000000000004</v>
      </c>
      <c r="DL99" s="61"/>
    </row>
    <row r="100" spans="1:116" s="20" customFormat="1" ht="15.75" thickBot="1" x14ac:dyDescent="0.3">
      <c r="A100" s="130" t="s">
        <v>175</v>
      </c>
      <c r="B100" s="131"/>
      <c r="C100" s="109"/>
      <c r="D100" s="110">
        <f t="shared" ref="D100:AI100" si="28">SUM(D98:D99)</f>
        <v>0</v>
      </c>
      <c r="E100" s="110">
        <f t="shared" si="28"/>
        <v>0</v>
      </c>
      <c r="F100" s="110">
        <f t="shared" si="28"/>
        <v>21554</v>
      </c>
      <c r="G100" s="110">
        <f t="shared" si="28"/>
        <v>1154475.3999999999</v>
      </c>
      <c r="H100" s="110">
        <f t="shared" si="28"/>
        <v>4750</v>
      </c>
      <c r="I100" s="110">
        <f t="shared" si="28"/>
        <v>278690.30000000005</v>
      </c>
      <c r="J100" s="110">
        <f t="shared" si="28"/>
        <v>80401.5</v>
      </c>
      <c r="K100" s="110">
        <f t="shared" si="28"/>
        <v>32125</v>
      </c>
      <c r="L100" s="110">
        <f t="shared" si="28"/>
        <v>5610</v>
      </c>
      <c r="M100" s="110">
        <f t="shared" si="28"/>
        <v>0</v>
      </c>
      <c r="N100" s="110">
        <f t="shared" si="28"/>
        <v>32585.3</v>
      </c>
      <c r="O100" s="110">
        <f t="shared" si="28"/>
        <v>1200000</v>
      </c>
      <c r="P100" s="110">
        <f t="shared" si="28"/>
        <v>1181399</v>
      </c>
      <c r="Q100" s="110">
        <f t="shared" si="28"/>
        <v>0</v>
      </c>
      <c r="R100" s="110">
        <f t="shared" si="28"/>
        <v>0</v>
      </c>
      <c r="S100" s="110">
        <f t="shared" si="28"/>
        <v>89400</v>
      </c>
      <c r="T100" s="110">
        <f t="shared" si="28"/>
        <v>15070</v>
      </c>
      <c r="U100" s="110">
        <f t="shared" si="28"/>
        <v>0</v>
      </c>
      <c r="V100" s="110">
        <f t="shared" si="28"/>
        <v>110280.3</v>
      </c>
      <c r="W100" s="110">
        <f t="shared" si="28"/>
        <v>14530</v>
      </c>
      <c r="X100" s="110">
        <f t="shared" si="28"/>
        <v>51406.1</v>
      </c>
      <c r="Y100" s="110">
        <f t="shared" si="28"/>
        <v>36365</v>
      </c>
      <c r="Z100" s="110">
        <f t="shared" si="28"/>
        <v>130081.92</v>
      </c>
      <c r="AA100" s="110">
        <f t="shared" si="28"/>
        <v>42536.9</v>
      </c>
      <c r="AB100" s="110">
        <f t="shared" si="28"/>
        <v>22230</v>
      </c>
      <c r="AC100" s="110">
        <f t="shared" si="28"/>
        <v>12784</v>
      </c>
      <c r="AD100" s="110">
        <f t="shared" si="28"/>
        <v>18000</v>
      </c>
      <c r="AE100" s="110">
        <f t="shared" si="28"/>
        <v>88578.6</v>
      </c>
      <c r="AF100" s="110">
        <f t="shared" si="28"/>
        <v>0</v>
      </c>
      <c r="AG100" s="110">
        <f t="shared" si="28"/>
        <v>0</v>
      </c>
      <c r="AH100" s="110">
        <f t="shared" si="28"/>
        <v>0</v>
      </c>
      <c r="AI100" s="110">
        <f t="shared" si="28"/>
        <v>18730</v>
      </c>
      <c r="AJ100" s="110">
        <f t="shared" ref="AJ100:BO100" si="29">SUM(AJ98:AJ99)</f>
        <v>237245.93</v>
      </c>
      <c r="AK100" s="110">
        <f t="shared" si="29"/>
        <v>62120</v>
      </c>
      <c r="AL100" s="110">
        <f t="shared" si="29"/>
        <v>9.9</v>
      </c>
      <c r="AM100" s="110">
        <f t="shared" si="29"/>
        <v>12000</v>
      </c>
      <c r="AN100" s="110">
        <f t="shared" si="29"/>
        <v>850</v>
      </c>
      <c r="AO100" s="110">
        <f t="shared" si="29"/>
        <v>3673</v>
      </c>
      <c r="AP100" s="110">
        <f t="shared" si="29"/>
        <v>2000</v>
      </c>
      <c r="AQ100" s="110">
        <f t="shared" si="29"/>
        <v>0</v>
      </c>
      <c r="AR100" s="110">
        <f t="shared" si="29"/>
        <v>0</v>
      </c>
      <c r="AS100" s="110">
        <f t="shared" si="29"/>
        <v>13012</v>
      </c>
      <c r="AT100" s="110">
        <f t="shared" si="29"/>
        <v>0</v>
      </c>
      <c r="AU100" s="111">
        <f t="shared" si="29"/>
        <v>250</v>
      </c>
      <c r="AV100" s="111">
        <f t="shared" si="29"/>
        <v>4000</v>
      </c>
      <c r="AW100" s="111">
        <f t="shared" si="29"/>
        <v>695</v>
      </c>
      <c r="AX100" s="111">
        <f t="shared" si="29"/>
        <v>0.25</v>
      </c>
      <c r="AY100" s="111">
        <f t="shared" si="29"/>
        <v>3418.7</v>
      </c>
      <c r="AZ100" s="111">
        <f t="shared" si="29"/>
        <v>5730</v>
      </c>
      <c r="BA100" s="111">
        <f t="shared" si="29"/>
        <v>0</v>
      </c>
      <c r="BB100" s="111">
        <f t="shared" si="29"/>
        <v>0</v>
      </c>
      <c r="BC100" s="111">
        <f t="shared" si="29"/>
        <v>8220</v>
      </c>
      <c r="BD100" s="111">
        <f t="shared" si="29"/>
        <v>9515.6</v>
      </c>
      <c r="BE100" s="111">
        <f t="shared" si="29"/>
        <v>8300</v>
      </c>
      <c r="BF100" s="111">
        <f t="shared" si="29"/>
        <v>0</v>
      </c>
      <c r="BG100" s="111">
        <f t="shared" si="29"/>
        <v>350</v>
      </c>
      <c r="BH100" s="111">
        <f t="shared" si="29"/>
        <v>0</v>
      </c>
      <c r="BI100" s="111">
        <f t="shared" si="29"/>
        <v>10000</v>
      </c>
      <c r="BJ100" s="111">
        <f t="shared" si="29"/>
        <v>24081.200000000001</v>
      </c>
      <c r="BK100" s="111" t="b">
        <f>SUM(BK98:BK99)=SUM(BL98:BL99) =SUM(BM98:BM99) =SUM(BN98:BN99) =SUM(BO98:BO99) =SUM(BP98:BP99) =SUM(BQ98:BQ99) =SUM(BR98:BR99) =SUM(BS98:BS99) =SUM(BT98:BT99) =SUM(BU98:BU99) =SUM(BV98:BV99) =SUM(BW98:BW99) =SUM(BX98:BX99) =SUM(BY98:BY99) =SUM(BZ98:BZ99) =SUM(CA98:CA99) =SUM(CB98:CB99) =SUM(CC98:CC99) =SUM(CD98:CD99) =SUM(CE98:CE99) =SUM(CF98:CF99) =SUM(CG98:CG99) =SUM(CH98:CH99) =SUM(CI98:CI99) =SUM(CJ98:CJ99) =SUM(CK98:CK99) =SUM(CL98:CL99) =SUM(CM98:CM99) =SUM(CN98:CN99) =SUM(CO98:CO99) =SUM(CP98:CP99) =SUM(CQ98:CQ99) =SUM(CR98:CR99) =SUM(CS98:CS99) =SUM(CT98:CT99) =SUM(CU98:CU99) =SUM(CV98:CV99) =SUM(CW98:CW99) =SUM(CX98:CX99) =SUM(CY98:CY99) =SUM(CZ98:CZ99) =SUM(DA98:DA99) =SUM(DB98:DB99) =SUM(DC98:DC99) =SUM(DD98:DD99) =SUM(DE98:DE99) =SUM(DF98:DF99) =SUM(DG98:DG99) =SUM(DH98:DH99) =SUM(DI98:DI99) =SUM(DJ98:DJ99) =SUM(DK98:DK99) =SUM(DL98:DL99)</f>
        <v>0</v>
      </c>
      <c r="BL100" s="22">
        <f>SUM(BL98:BL99)</f>
        <v>13700</v>
      </c>
      <c r="BM100" s="22">
        <f>SUM(BM98:BM99)</f>
        <v>800</v>
      </c>
      <c r="BN100" s="22">
        <f>SUM(BN98:BN99)</f>
        <v>1665</v>
      </c>
      <c r="BO100" s="22">
        <f>SUM(BO98:BO99)</f>
        <v>3966</v>
      </c>
      <c r="BP100" s="22">
        <f t="shared" ref="BP100:DL100" si="30">SUM(BP98:BP99)</f>
        <v>0</v>
      </c>
      <c r="BQ100" s="22">
        <f t="shared" si="30"/>
        <v>8685</v>
      </c>
      <c r="BR100" s="22">
        <f t="shared" si="30"/>
        <v>2470</v>
      </c>
      <c r="BS100" s="22">
        <f t="shared" si="30"/>
        <v>0</v>
      </c>
      <c r="BT100" s="22">
        <f t="shared" si="30"/>
        <v>12151</v>
      </c>
      <c r="BU100" s="22">
        <f t="shared" si="30"/>
        <v>3000</v>
      </c>
      <c r="BV100" s="22">
        <f t="shared" si="30"/>
        <v>2500</v>
      </c>
      <c r="BW100" s="22">
        <f t="shared" si="30"/>
        <v>13500</v>
      </c>
      <c r="BX100" s="22">
        <f t="shared" si="30"/>
        <v>75100</v>
      </c>
      <c r="BY100" s="22">
        <f t="shared" si="30"/>
        <v>4200</v>
      </c>
      <c r="BZ100" s="22">
        <f t="shared" si="30"/>
        <v>0</v>
      </c>
      <c r="CA100" s="22">
        <f t="shared" si="30"/>
        <v>18873</v>
      </c>
      <c r="CB100" s="22">
        <f t="shared" si="30"/>
        <v>0</v>
      </c>
      <c r="CC100" s="22">
        <f t="shared" si="30"/>
        <v>0</v>
      </c>
      <c r="CD100" s="22">
        <f t="shared" si="30"/>
        <v>55096</v>
      </c>
      <c r="CE100" s="22">
        <f t="shared" si="30"/>
        <v>0</v>
      </c>
      <c r="CF100" s="22">
        <f t="shared" si="30"/>
        <v>2250</v>
      </c>
      <c r="CG100" s="22">
        <f t="shared" si="30"/>
        <v>0</v>
      </c>
      <c r="CH100" s="22">
        <f t="shared" si="30"/>
        <v>300</v>
      </c>
      <c r="CI100" s="22">
        <f t="shared" si="30"/>
        <v>0</v>
      </c>
      <c r="CJ100" s="22">
        <f t="shared" si="30"/>
        <v>0</v>
      </c>
      <c r="CK100" s="22">
        <f t="shared" si="30"/>
        <v>750</v>
      </c>
      <c r="CL100" s="22">
        <f t="shared" si="30"/>
        <v>0</v>
      </c>
      <c r="CM100" s="22">
        <f t="shared" si="30"/>
        <v>200</v>
      </c>
      <c r="CN100" s="22">
        <f t="shared" si="30"/>
        <v>5001.7</v>
      </c>
      <c r="CO100" s="22">
        <f t="shared" si="30"/>
        <v>0</v>
      </c>
      <c r="CP100" s="22">
        <f t="shared" si="30"/>
        <v>0</v>
      </c>
      <c r="CQ100" s="22">
        <f t="shared" si="30"/>
        <v>0</v>
      </c>
      <c r="CR100" s="22">
        <f t="shared" si="30"/>
        <v>150</v>
      </c>
      <c r="CS100" s="22">
        <f t="shared" si="30"/>
        <v>150</v>
      </c>
      <c r="CT100" s="22">
        <f t="shared" si="30"/>
        <v>0</v>
      </c>
      <c r="CU100" s="22">
        <f t="shared" si="30"/>
        <v>1250</v>
      </c>
      <c r="CV100" s="22">
        <f t="shared" si="30"/>
        <v>0</v>
      </c>
      <c r="CW100" s="22">
        <f t="shared" si="30"/>
        <v>0</v>
      </c>
      <c r="CX100" s="22">
        <f t="shared" si="30"/>
        <v>0</v>
      </c>
      <c r="CY100" s="22">
        <f t="shared" si="30"/>
        <v>0</v>
      </c>
      <c r="CZ100" s="22">
        <f t="shared" si="30"/>
        <v>0</v>
      </c>
      <c r="DA100" s="22">
        <f t="shared" si="30"/>
        <v>0</v>
      </c>
      <c r="DB100" s="22">
        <f t="shared" si="30"/>
        <v>0</v>
      </c>
      <c r="DC100" s="22">
        <f t="shared" si="30"/>
        <v>0</v>
      </c>
      <c r="DD100" s="22">
        <f t="shared" si="30"/>
        <v>0</v>
      </c>
      <c r="DE100" s="22">
        <f t="shared" si="30"/>
        <v>0</v>
      </c>
      <c r="DF100" s="22">
        <f t="shared" si="30"/>
        <v>700</v>
      </c>
      <c r="DG100" s="22">
        <f t="shared" si="30"/>
        <v>0</v>
      </c>
      <c r="DH100" s="22">
        <f t="shared" si="30"/>
        <v>0</v>
      </c>
      <c r="DI100" s="22">
        <f t="shared" si="30"/>
        <v>2.8</v>
      </c>
      <c r="DJ100" s="22">
        <f t="shared" si="30"/>
        <v>5.2</v>
      </c>
      <c r="DK100" s="22">
        <f t="shared" si="30"/>
        <v>2.391</v>
      </c>
      <c r="DL100" s="22">
        <f t="shared" si="30"/>
        <v>0</v>
      </c>
    </row>
    <row r="101" spans="1:116" s="20" customFormat="1" ht="15.75" thickBot="1" x14ac:dyDescent="0.3">
      <c r="A101" s="112"/>
      <c r="B101" s="113" t="s">
        <v>176</v>
      </c>
      <c r="C101" s="114">
        <f>SUM(D101:DL101)</f>
        <v>908354139.33989954</v>
      </c>
      <c r="D101" s="115">
        <f t="shared" ref="D101:AI101" si="31">D100+D95+D85+D79+D72+D64+D50</f>
        <v>561307733.20000005</v>
      </c>
      <c r="E101" s="115">
        <f t="shared" si="31"/>
        <v>137951475</v>
      </c>
      <c r="F101" s="115">
        <f t="shared" si="31"/>
        <v>5251687</v>
      </c>
      <c r="G101" s="115">
        <f t="shared" si="31"/>
        <v>37457882.299999997</v>
      </c>
      <c r="H101" s="115">
        <f t="shared" si="31"/>
        <v>718955.8</v>
      </c>
      <c r="I101" s="115">
        <f t="shared" si="31"/>
        <v>28565667.699999996</v>
      </c>
      <c r="J101" s="115">
        <f t="shared" si="31"/>
        <v>6007741.9100000001</v>
      </c>
      <c r="K101" s="115">
        <f t="shared" si="31"/>
        <v>8524210.8999999985</v>
      </c>
      <c r="L101" s="115">
        <f t="shared" si="31"/>
        <v>702904.02</v>
      </c>
      <c r="M101" s="115">
        <f t="shared" si="31"/>
        <v>4120187.5</v>
      </c>
      <c r="N101" s="115">
        <f t="shared" si="31"/>
        <v>16706204</v>
      </c>
      <c r="O101" s="115">
        <f t="shared" si="31"/>
        <v>18323865.43</v>
      </c>
      <c r="P101" s="115">
        <f t="shared" si="31"/>
        <v>7435432.7000000002</v>
      </c>
      <c r="Q101" s="115">
        <f t="shared" si="31"/>
        <v>13879540.800000001</v>
      </c>
      <c r="R101" s="115">
        <f t="shared" si="31"/>
        <v>7831406.9000000004</v>
      </c>
      <c r="S101" s="115">
        <f t="shared" si="31"/>
        <v>4988950.9000000004</v>
      </c>
      <c r="T101" s="115">
        <f t="shared" si="31"/>
        <v>982166.20000000007</v>
      </c>
      <c r="U101" s="115">
        <f t="shared" si="31"/>
        <v>1406000.2</v>
      </c>
      <c r="V101" s="115">
        <f t="shared" si="31"/>
        <v>6985733.5</v>
      </c>
      <c r="W101" s="115">
        <f t="shared" si="31"/>
        <v>892028.8</v>
      </c>
      <c r="X101" s="115">
        <f t="shared" si="31"/>
        <v>3898360.7</v>
      </c>
      <c r="Y101" s="115">
        <f t="shared" si="31"/>
        <v>5050983.2</v>
      </c>
      <c r="Z101" s="115">
        <f t="shared" si="31"/>
        <v>2853773.4099999997</v>
      </c>
      <c r="AA101" s="115">
        <f t="shared" si="31"/>
        <v>444537.5</v>
      </c>
      <c r="AB101" s="115">
        <f t="shared" si="31"/>
        <v>3078710</v>
      </c>
      <c r="AC101" s="115">
        <f t="shared" si="31"/>
        <v>3582658.7</v>
      </c>
      <c r="AD101" s="115">
        <f t="shared" si="31"/>
        <v>494023.1</v>
      </c>
      <c r="AE101" s="115">
        <f t="shared" si="31"/>
        <v>2392049.7000000002</v>
      </c>
      <c r="AF101" s="115">
        <f t="shared" si="31"/>
        <v>2739640</v>
      </c>
      <c r="AG101" s="115">
        <f t="shared" si="31"/>
        <v>1866000</v>
      </c>
      <c r="AH101" s="115">
        <f t="shared" si="31"/>
        <v>1233172.1000000001</v>
      </c>
      <c r="AI101" s="115">
        <f t="shared" si="31"/>
        <v>295978</v>
      </c>
      <c r="AJ101" s="115">
        <f t="shared" ref="AJ101:BO101" si="32">AJ100+AJ95+AJ85+AJ79+AJ72+AJ64+AJ50</f>
        <v>1284842.5</v>
      </c>
      <c r="AK101" s="115">
        <f t="shared" si="32"/>
        <v>493398.00000000006</v>
      </c>
      <c r="AL101" s="115">
        <f t="shared" si="32"/>
        <v>357601.8</v>
      </c>
      <c r="AM101" s="115">
        <f t="shared" si="32"/>
        <v>788970.3</v>
      </c>
      <c r="AN101" s="115">
        <f t="shared" si="32"/>
        <v>753394.79999999993</v>
      </c>
      <c r="AO101" s="115">
        <f t="shared" si="32"/>
        <v>400056.3</v>
      </c>
      <c r="AP101" s="115">
        <f t="shared" si="32"/>
        <v>233939.59999999998</v>
      </c>
      <c r="AQ101" s="115">
        <f t="shared" si="32"/>
        <v>397148.4</v>
      </c>
      <c r="AR101" s="115">
        <f t="shared" si="32"/>
        <v>553841.5</v>
      </c>
      <c r="AS101" s="115">
        <f t="shared" si="32"/>
        <v>546292.6</v>
      </c>
      <c r="AT101" s="115">
        <f t="shared" si="32"/>
        <v>346190.4</v>
      </c>
      <c r="AU101" s="114">
        <f t="shared" si="32"/>
        <v>124375.4</v>
      </c>
      <c r="AV101" s="114">
        <f t="shared" si="32"/>
        <v>371369.42000000004</v>
      </c>
      <c r="AW101" s="114">
        <f t="shared" si="32"/>
        <v>196761</v>
      </c>
      <c r="AX101" s="114">
        <f t="shared" si="32"/>
        <v>22840.950000000004</v>
      </c>
      <c r="AY101" s="114">
        <f t="shared" si="32"/>
        <v>7862.9999999999991</v>
      </c>
      <c r="AZ101" s="114">
        <f t="shared" si="32"/>
        <v>97257.799999999988</v>
      </c>
      <c r="BA101" s="114">
        <f t="shared" si="32"/>
        <v>122260.90000000001</v>
      </c>
      <c r="BB101" s="114">
        <f t="shared" si="32"/>
        <v>35247.699999999997</v>
      </c>
      <c r="BC101" s="114">
        <f t="shared" si="32"/>
        <v>180890.37</v>
      </c>
      <c r="BD101" s="114">
        <f t="shared" si="32"/>
        <v>131294.9</v>
      </c>
      <c r="BE101" s="114">
        <f t="shared" si="32"/>
        <v>53643.3</v>
      </c>
      <c r="BF101" s="114">
        <f t="shared" si="32"/>
        <v>58332.29</v>
      </c>
      <c r="BG101" s="114">
        <f t="shared" si="32"/>
        <v>51814.5</v>
      </c>
      <c r="BH101" s="114">
        <f t="shared" si="32"/>
        <v>120684.2</v>
      </c>
      <c r="BI101" s="114">
        <f t="shared" si="32"/>
        <v>153490.29999999999</v>
      </c>
      <c r="BJ101" s="114">
        <f t="shared" si="32"/>
        <v>185931.8</v>
      </c>
      <c r="BK101" s="114" t="s">
        <v>232</v>
      </c>
      <c r="BL101" s="23">
        <f>BL100+BL95+BL85+BL79+BL72+BL64+BL50</f>
        <v>142528.20000000001</v>
      </c>
      <c r="BM101" s="23">
        <f>BM100+BM95+BM85+BM79+BM72+BM64+BM50</f>
        <v>73570.8</v>
      </c>
      <c r="BN101" s="23">
        <f>BN100+BN95+BN85+BN79+BN72+BN64+BN50</f>
        <v>114230</v>
      </c>
      <c r="BO101" s="23">
        <f>BO100+BO95+BO85+BO79+BO72+BO64+BO50</f>
        <v>29205.9</v>
      </c>
      <c r="BP101" s="23">
        <f>BP100+BP95+BP85+BP79+BP72+BP64+BP50</f>
        <v>142377.89999999997</v>
      </c>
      <c r="BQ101" s="23">
        <f t="shared" ref="BQ101:DL101" si="33">BQ100+BQ95+BQ85+BQ79+BQ72+BQ64+BQ50</f>
        <v>66403.709999999992</v>
      </c>
      <c r="BR101" s="23">
        <f t="shared" si="33"/>
        <v>133081.60000000001</v>
      </c>
      <c r="BS101" s="23">
        <f t="shared" si="33"/>
        <v>132658</v>
      </c>
      <c r="BT101" s="23">
        <f t="shared" si="33"/>
        <v>124330.04999999999</v>
      </c>
      <c r="BU101" s="23">
        <f t="shared" si="33"/>
        <v>68364.800000000003</v>
      </c>
      <c r="BV101" s="23">
        <f t="shared" si="33"/>
        <v>20592.5</v>
      </c>
      <c r="BW101" s="23">
        <f t="shared" si="33"/>
        <v>96456</v>
      </c>
      <c r="BX101" s="23">
        <f t="shared" si="33"/>
        <v>97598.2</v>
      </c>
      <c r="BY101" s="23">
        <f t="shared" si="33"/>
        <v>88659.700000000012</v>
      </c>
      <c r="BZ101" s="23">
        <f t="shared" si="33"/>
        <v>49126.3</v>
      </c>
      <c r="CA101" s="23">
        <f t="shared" si="33"/>
        <v>82084.5</v>
      </c>
      <c r="CB101" s="23">
        <f t="shared" si="33"/>
        <v>80315.100000000006</v>
      </c>
      <c r="CC101" s="23">
        <f t="shared" si="33"/>
        <v>53118.7</v>
      </c>
      <c r="CD101" s="23">
        <f t="shared" si="33"/>
        <v>71263.199999999997</v>
      </c>
      <c r="CE101" s="23">
        <f t="shared" si="33"/>
        <v>68860</v>
      </c>
      <c r="CF101" s="23">
        <f t="shared" si="33"/>
        <v>44994.7</v>
      </c>
      <c r="CG101" s="23">
        <f t="shared" si="33"/>
        <v>66792.31</v>
      </c>
      <c r="CH101" s="23">
        <f t="shared" si="33"/>
        <v>41336</v>
      </c>
      <c r="CI101" s="23">
        <f t="shared" si="33"/>
        <v>54059.399999999994</v>
      </c>
      <c r="CJ101" s="23">
        <f t="shared" si="33"/>
        <v>31876.100000000002</v>
      </c>
      <c r="CK101" s="23">
        <f t="shared" si="33"/>
        <v>37097.19</v>
      </c>
      <c r="CL101" s="23">
        <f t="shared" si="33"/>
        <v>34465.299999999996</v>
      </c>
      <c r="CM101" s="23">
        <f t="shared" si="33"/>
        <v>36297.800000000003</v>
      </c>
      <c r="CN101" s="23">
        <f t="shared" si="33"/>
        <v>26218.1</v>
      </c>
      <c r="CO101" s="23">
        <f t="shared" si="33"/>
        <v>21836</v>
      </c>
      <c r="CP101" s="23">
        <f t="shared" si="33"/>
        <v>19589.34</v>
      </c>
      <c r="CQ101" s="23">
        <f t="shared" si="33"/>
        <v>18444.400000000001</v>
      </c>
      <c r="CR101" s="23">
        <f t="shared" si="33"/>
        <v>17415.8</v>
      </c>
      <c r="CS101" s="23">
        <f t="shared" si="33"/>
        <v>15869.5</v>
      </c>
      <c r="CT101" s="23">
        <f t="shared" si="33"/>
        <v>15653.5</v>
      </c>
      <c r="CU101" s="23">
        <f t="shared" si="33"/>
        <v>15652.4</v>
      </c>
      <c r="CV101" s="23">
        <f t="shared" si="33"/>
        <v>13455.9</v>
      </c>
      <c r="CW101" s="23">
        <f t="shared" si="33"/>
        <v>13113.3</v>
      </c>
      <c r="CX101" s="23">
        <f t="shared" si="33"/>
        <v>13820.9</v>
      </c>
      <c r="CY101" s="23">
        <f t="shared" si="33"/>
        <v>12404.3</v>
      </c>
      <c r="CZ101" s="23">
        <f t="shared" si="33"/>
        <v>9035.2999999999993</v>
      </c>
      <c r="DA101" s="23">
        <f t="shared" si="33"/>
        <v>5800</v>
      </c>
      <c r="DB101" s="23">
        <f t="shared" si="33"/>
        <v>5655.08</v>
      </c>
      <c r="DC101" s="23">
        <f t="shared" si="33"/>
        <v>2021.2</v>
      </c>
      <c r="DD101" s="23">
        <f t="shared" si="33"/>
        <v>1627.7</v>
      </c>
      <c r="DE101" s="23">
        <f t="shared" si="33"/>
        <v>1180.8</v>
      </c>
      <c r="DF101" s="23">
        <f t="shared" si="33"/>
        <v>925</v>
      </c>
      <c r="DG101" s="23">
        <f t="shared" si="33"/>
        <v>773.5</v>
      </c>
      <c r="DH101" s="23">
        <f t="shared" si="33"/>
        <v>455.5</v>
      </c>
      <c r="DI101" s="23">
        <f t="shared" si="33"/>
        <v>33.57</v>
      </c>
      <c r="DJ101" s="23">
        <f t="shared" si="33"/>
        <v>12.7949</v>
      </c>
      <c r="DK101" s="23">
        <f t="shared" si="33"/>
        <v>8.2950000000000017</v>
      </c>
      <c r="DL101" s="24">
        <f t="shared" si="33"/>
        <v>1998</v>
      </c>
    </row>
    <row r="102" spans="1:116" s="40" customFormat="1" ht="15.75" thickBot="1" x14ac:dyDescent="0.25">
      <c r="A102" s="104"/>
      <c r="B102" s="85" t="s">
        <v>177</v>
      </c>
      <c r="C102" s="85"/>
      <c r="D102" s="95"/>
      <c r="E102" s="102"/>
      <c r="F102" s="95"/>
      <c r="G102" s="95"/>
      <c r="H102" s="102"/>
      <c r="I102" s="95"/>
      <c r="J102" s="102"/>
      <c r="K102" s="102"/>
      <c r="L102" s="102"/>
      <c r="M102" s="102"/>
      <c r="N102" s="102"/>
      <c r="O102" s="102"/>
      <c r="P102" s="95"/>
      <c r="Q102" s="102"/>
      <c r="R102" s="102"/>
      <c r="S102" s="95"/>
      <c r="T102" s="102"/>
      <c r="U102" s="102"/>
      <c r="V102" s="102"/>
      <c r="W102" s="95"/>
      <c r="X102" s="102"/>
      <c r="Y102" s="102"/>
      <c r="Z102" s="102"/>
      <c r="AA102" s="102"/>
      <c r="AB102" s="102"/>
      <c r="AC102" s="102"/>
      <c r="AD102" s="102"/>
      <c r="AE102" s="95"/>
      <c r="AF102" s="102"/>
      <c r="AG102" s="102"/>
      <c r="AH102" s="102"/>
      <c r="AI102" s="102"/>
      <c r="AJ102" s="102"/>
      <c r="AK102" s="102"/>
      <c r="AL102" s="102"/>
      <c r="AM102" s="102"/>
      <c r="AN102" s="95"/>
      <c r="AO102" s="102"/>
      <c r="AP102" s="102"/>
      <c r="AQ102" s="102"/>
      <c r="AR102" s="95"/>
      <c r="AS102" s="102"/>
      <c r="AT102" s="102"/>
      <c r="AU102" s="98"/>
      <c r="AV102" s="98"/>
      <c r="AW102" s="98"/>
      <c r="AX102" s="98"/>
      <c r="AY102" s="98"/>
      <c r="AZ102" s="98"/>
      <c r="BA102" s="98"/>
      <c r="BB102" s="98"/>
      <c r="BC102" s="96"/>
      <c r="BD102" s="98"/>
      <c r="BE102" s="98"/>
      <c r="BF102" s="98"/>
      <c r="BG102" s="98"/>
      <c r="BH102" s="98"/>
      <c r="BI102" s="103"/>
      <c r="BJ102" s="98"/>
      <c r="BK102" s="98" t="s">
        <v>193</v>
      </c>
      <c r="BL102" s="65"/>
      <c r="BM102" s="64"/>
      <c r="BN102" s="64"/>
      <c r="BO102" s="64"/>
      <c r="BP102" s="64"/>
      <c r="BQ102" s="64"/>
      <c r="BR102" s="66"/>
      <c r="BS102" s="64"/>
      <c r="BT102" s="64"/>
      <c r="BU102" s="64"/>
      <c r="BV102" s="64"/>
      <c r="BW102" s="64"/>
      <c r="BX102" s="65"/>
      <c r="BY102" s="64"/>
      <c r="BZ102" s="64"/>
      <c r="CA102" s="64"/>
      <c r="CB102" s="64"/>
      <c r="CC102" s="64"/>
      <c r="CD102" s="64"/>
      <c r="CE102" s="64"/>
      <c r="CF102" s="64"/>
      <c r="CG102" s="64"/>
      <c r="CH102" s="65"/>
      <c r="CI102" s="64"/>
      <c r="CJ102" s="64"/>
      <c r="CK102" s="64"/>
      <c r="CL102" s="64"/>
      <c r="CM102" s="64"/>
      <c r="CN102" s="67"/>
      <c r="CO102" s="65"/>
      <c r="CP102" s="64"/>
      <c r="CQ102" s="64"/>
      <c r="CR102" s="64"/>
      <c r="CS102" s="64"/>
      <c r="CT102" s="64"/>
      <c r="CU102" s="64"/>
      <c r="CV102" s="64"/>
      <c r="CW102" s="64"/>
      <c r="CX102" s="64"/>
      <c r="CY102" s="64"/>
      <c r="CZ102" s="68"/>
      <c r="DA102" s="64"/>
      <c r="DB102" s="64"/>
      <c r="DC102" s="64"/>
      <c r="DD102" s="64"/>
      <c r="DE102" s="64"/>
      <c r="DF102" s="64"/>
      <c r="DG102" s="64"/>
      <c r="DH102" s="64"/>
      <c r="DI102" s="64"/>
      <c r="DJ102" s="64"/>
      <c r="DK102" s="64"/>
      <c r="DL102" s="64"/>
    </row>
    <row r="103" spans="1:116" s="40" customFormat="1" ht="15.75" thickBot="1" x14ac:dyDescent="0.25">
      <c r="A103" s="104"/>
      <c r="B103" s="85"/>
      <c r="C103" s="85"/>
      <c r="D103" s="95"/>
      <c r="E103" s="102"/>
      <c r="F103" s="95"/>
      <c r="G103" s="95"/>
      <c r="H103" s="102"/>
      <c r="I103" s="95"/>
      <c r="J103" s="102"/>
      <c r="K103" s="102"/>
      <c r="L103" s="102"/>
      <c r="M103" s="102"/>
      <c r="N103" s="102"/>
      <c r="O103" s="102"/>
      <c r="P103" s="95"/>
      <c r="Q103" s="102"/>
      <c r="R103" s="102"/>
      <c r="S103" s="95"/>
      <c r="T103" s="102"/>
      <c r="U103" s="102"/>
      <c r="V103" s="102"/>
      <c r="W103" s="95"/>
      <c r="X103" s="102"/>
      <c r="Y103" s="102"/>
      <c r="Z103" s="102"/>
      <c r="AA103" s="102"/>
      <c r="AB103" s="102"/>
      <c r="AC103" s="102"/>
      <c r="AD103" s="102"/>
      <c r="AE103" s="95"/>
      <c r="AF103" s="102"/>
      <c r="AG103" s="102"/>
      <c r="AH103" s="102"/>
      <c r="AI103" s="102"/>
      <c r="AJ103" s="102"/>
      <c r="AK103" s="102"/>
      <c r="AL103" s="102"/>
      <c r="AM103" s="102"/>
      <c r="AN103" s="95"/>
      <c r="AO103" s="102"/>
      <c r="AP103" s="102"/>
      <c r="AQ103" s="102"/>
      <c r="AR103" s="95"/>
      <c r="AS103" s="102"/>
      <c r="AT103" s="102"/>
      <c r="AU103" s="98"/>
      <c r="AV103" s="98"/>
      <c r="AW103" s="98"/>
      <c r="AX103" s="98"/>
      <c r="AY103" s="98"/>
      <c r="AZ103" s="98"/>
      <c r="BA103" s="98"/>
      <c r="BB103" s="98"/>
      <c r="BC103" s="96"/>
      <c r="BD103" s="98"/>
      <c r="BE103" s="98"/>
      <c r="BF103" s="98"/>
      <c r="BG103" s="98"/>
      <c r="BH103" s="98"/>
      <c r="BI103" s="103"/>
      <c r="BJ103" s="98"/>
      <c r="BK103" s="98" t="s">
        <v>193</v>
      </c>
      <c r="BL103" s="57"/>
      <c r="BM103" s="61"/>
      <c r="BN103" s="61"/>
      <c r="BO103" s="61"/>
      <c r="BP103" s="61"/>
      <c r="BQ103" s="61"/>
      <c r="BR103" s="62"/>
      <c r="BS103" s="61"/>
      <c r="BT103" s="61"/>
      <c r="BU103" s="61"/>
      <c r="BV103" s="61"/>
      <c r="BW103" s="61"/>
      <c r="BX103" s="57"/>
      <c r="BY103" s="61"/>
      <c r="BZ103" s="61"/>
      <c r="CA103" s="61"/>
      <c r="CB103" s="61"/>
      <c r="CC103" s="61"/>
      <c r="CD103" s="61"/>
      <c r="CE103" s="61"/>
      <c r="CF103" s="61"/>
      <c r="CG103" s="61"/>
      <c r="CH103" s="57"/>
      <c r="CI103" s="61"/>
      <c r="CJ103" s="61"/>
      <c r="CK103" s="61"/>
      <c r="CL103" s="61"/>
      <c r="CM103" s="61"/>
      <c r="CN103" s="63"/>
      <c r="CO103" s="57"/>
      <c r="CP103" s="61"/>
      <c r="CQ103" s="61"/>
      <c r="CR103" s="61"/>
      <c r="CS103" s="61"/>
      <c r="CT103" s="61"/>
      <c r="CU103" s="61"/>
      <c r="CV103" s="61"/>
      <c r="CW103" s="61"/>
      <c r="CX103" s="61"/>
      <c r="CY103" s="61"/>
      <c r="CZ103" s="55"/>
      <c r="DA103" s="61"/>
      <c r="DB103" s="61"/>
      <c r="DC103" s="61"/>
      <c r="DD103" s="61"/>
      <c r="DE103" s="61"/>
      <c r="DF103" s="61"/>
      <c r="DG103" s="61"/>
      <c r="DH103" s="61"/>
      <c r="DI103" s="61"/>
      <c r="DJ103" s="61"/>
      <c r="DK103" s="61"/>
      <c r="DL103" s="61"/>
    </row>
    <row r="104" spans="1:116" s="40" customFormat="1" ht="15.75" thickBot="1" x14ac:dyDescent="0.25">
      <c r="A104" s="105">
        <v>3</v>
      </c>
      <c r="B104" s="100" t="s">
        <v>178</v>
      </c>
      <c r="C104" s="100"/>
      <c r="D104" s="95"/>
      <c r="E104" s="102"/>
      <c r="F104" s="95"/>
      <c r="G104" s="95"/>
      <c r="H104" s="102"/>
      <c r="I104" s="95"/>
      <c r="J104" s="102"/>
      <c r="K104" s="102"/>
      <c r="L104" s="102"/>
      <c r="M104" s="102"/>
      <c r="N104" s="102"/>
      <c r="O104" s="102"/>
      <c r="P104" s="95"/>
      <c r="Q104" s="102"/>
      <c r="R104" s="102"/>
      <c r="S104" s="95"/>
      <c r="T104" s="102"/>
      <c r="U104" s="102"/>
      <c r="V104" s="102"/>
      <c r="W104" s="95"/>
      <c r="X104" s="102"/>
      <c r="Y104" s="102"/>
      <c r="Z104" s="102"/>
      <c r="AA104" s="102"/>
      <c r="AB104" s="102"/>
      <c r="AC104" s="102"/>
      <c r="AD104" s="102"/>
      <c r="AE104" s="95"/>
      <c r="AF104" s="102"/>
      <c r="AG104" s="102"/>
      <c r="AH104" s="102"/>
      <c r="AI104" s="102"/>
      <c r="AJ104" s="102"/>
      <c r="AK104" s="102"/>
      <c r="AL104" s="102"/>
      <c r="AM104" s="102"/>
      <c r="AN104" s="95"/>
      <c r="AO104" s="102"/>
      <c r="AP104" s="102"/>
      <c r="AQ104" s="102"/>
      <c r="AR104" s="95"/>
      <c r="AS104" s="102"/>
      <c r="AT104" s="102"/>
      <c r="AU104" s="98"/>
      <c r="AV104" s="98"/>
      <c r="AW104" s="98"/>
      <c r="AX104" s="98"/>
      <c r="AY104" s="98"/>
      <c r="AZ104" s="98"/>
      <c r="BA104" s="98"/>
      <c r="BB104" s="98"/>
      <c r="BC104" s="96"/>
      <c r="BD104" s="98"/>
      <c r="BE104" s="98"/>
      <c r="BF104" s="98"/>
      <c r="BG104" s="98"/>
      <c r="BH104" s="98"/>
      <c r="BI104" s="103"/>
      <c r="BJ104" s="98"/>
      <c r="BK104" s="98" t="s">
        <v>193</v>
      </c>
      <c r="BL104" s="57"/>
      <c r="BM104" s="61"/>
      <c r="BN104" s="61"/>
      <c r="BO104" s="61"/>
      <c r="BP104" s="61"/>
      <c r="BQ104" s="61"/>
      <c r="BR104" s="62"/>
      <c r="BS104" s="61"/>
      <c r="BT104" s="61"/>
      <c r="BU104" s="61"/>
      <c r="BV104" s="61"/>
      <c r="BW104" s="61"/>
      <c r="BX104" s="57"/>
      <c r="BY104" s="61"/>
      <c r="BZ104" s="61"/>
      <c r="CA104" s="61"/>
      <c r="CB104" s="61"/>
      <c r="CC104" s="61"/>
      <c r="CD104" s="61"/>
      <c r="CE104" s="61"/>
      <c r="CF104" s="61"/>
      <c r="CG104" s="61"/>
      <c r="CH104" s="57"/>
      <c r="CI104" s="61"/>
      <c r="CJ104" s="61"/>
      <c r="CK104" s="61"/>
      <c r="CL104" s="61"/>
      <c r="CM104" s="61"/>
      <c r="CN104" s="63"/>
      <c r="CO104" s="57"/>
      <c r="CP104" s="61"/>
      <c r="CQ104" s="61"/>
      <c r="CR104" s="61"/>
      <c r="CS104" s="61"/>
      <c r="CT104" s="61"/>
      <c r="CU104" s="61"/>
      <c r="CV104" s="61"/>
      <c r="CW104" s="61"/>
      <c r="CX104" s="61"/>
      <c r="CY104" s="61"/>
      <c r="CZ104" s="55"/>
      <c r="DA104" s="61"/>
      <c r="DB104" s="61"/>
      <c r="DC104" s="61"/>
      <c r="DD104" s="61"/>
      <c r="DE104" s="61"/>
      <c r="DF104" s="61"/>
      <c r="DG104" s="61"/>
      <c r="DH104" s="61"/>
      <c r="DI104" s="61"/>
      <c r="DJ104" s="61"/>
      <c r="DK104" s="61"/>
      <c r="DL104" s="61"/>
    </row>
    <row r="105" spans="1:116" s="40" customFormat="1" ht="15.75" thickBot="1" x14ac:dyDescent="0.25">
      <c r="A105" s="104"/>
      <c r="B105" s="98" t="s">
        <v>179</v>
      </c>
      <c r="C105" s="98"/>
      <c r="D105" s="95"/>
      <c r="E105" s="102"/>
      <c r="F105" s="95"/>
      <c r="G105" s="95"/>
      <c r="H105" s="102"/>
      <c r="I105" s="95"/>
      <c r="J105" s="102"/>
      <c r="K105" s="102"/>
      <c r="L105" s="102"/>
      <c r="M105" s="102"/>
      <c r="N105" s="102"/>
      <c r="O105" s="102"/>
      <c r="P105" s="95"/>
      <c r="Q105" s="102"/>
      <c r="R105" s="102"/>
      <c r="S105" s="95">
        <v>1240504.3</v>
      </c>
      <c r="T105" s="102"/>
      <c r="U105" s="102"/>
      <c r="V105" s="102"/>
      <c r="W105" s="95"/>
      <c r="X105" s="102"/>
      <c r="Y105" s="102"/>
      <c r="Z105" s="102"/>
      <c r="AA105" s="102">
        <v>4572.8</v>
      </c>
      <c r="AB105" s="102"/>
      <c r="AC105" s="102"/>
      <c r="AD105" s="102"/>
      <c r="AE105" s="95"/>
      <c r="AF105" s="102"/>
      <c r="AG105" s="102"/>
      <c r="AH105" s="102"/>
      <c r="AI105" s="102"/>
      <c r="AJ105" s="102"/>
      <c r="AK105" s="102">
        <v>145475.6</v>
      </c>
      <c r="AL105" s="102"/>
      <c r="AM105" s="102"/>
      <c r="AN105" s="95"/>
      <c r="AO105" s="102"/>
      <c r="AP105" s="102"/>
      <c r="AQ105" s="102"/>
      <c r="AR105" s="95"/>
      <c r="AS105" s="102"/>
      <c r="AT105" s="102"/>
      <c r="AU105" s="98"/>
      <c r="AV105" s="98"/>
      <c r="AW105" s="98"/>
      <c r="AX105" s="98"/>
      <c r="AY105" s="98"/>
      <c r="AZ105" s="98"/>
      <c r="BA105" s="98"/>
      <c r="BB105" s="98"/>
      <c r="BC105" s="96"/>
      <c r="BD105" s="98"/>
      <c r="BE105" s="98"/>
      <c r="BF105" s="98"/>
      <c r="BG105" s="98"/>
      <c r="BH105" s="98"/>
      <c r="BI105" s="103">
        <v>7495.4</v>
      </c>
      <c r="BJ105" s="98"/>
      <c r="BK105" s="98" t="s">
        <v>193</v>
      </c>
      <c r="BL105" s="57"/>
      <c r="BM105" s="61"/>
      <c r="BN105" s="61"/>
      <c r="BO105" s="61"/>
      <c r="BP105" s="61"/>
      <c r="BQ105" s="61"/>
      <c r="BR105" s="62"/>
      <c r="BS105" s="61"/>
      <c r="BT105" s="61"/>
      <c r="BU105" s="61"/>
      <c r="BV105" s="61"/>
      <c r="BW105" s="61"/>
      <c r="BX105" s="57"/>
      <c r="BY105" s="61"/>
      <c r="BZ105" s="61"/>
      <c r="CA105" s="61"/>
      <c r="CB105" s="61"/>
      <c r="CC105" s="61"/>
      <c r="CD105" s="61"/>
      <c r="CE105" s="61"/>
      <c r="CF105" s="61"/>
      <c r="CG105" s="61"/>
      <c r="CH105" s="57"/>
      <c r="CI105" s="61"/>
      <c r="CJ105" s="61"/>
      <c r="CK105" s="61"/>
      <c r="CL105" s="61"/>
      <c r="CM105" s="61"/>
      <c r="CN105" s="63"/>
      <c r="CO105" s="57"/>
      <c r="CP105" s="61"/>
      <c r="CQ105" s="61"/>
      <c r="CR105" s="61"/>
      <c r="CS105" s="61"/>
      <c r="CT105" s="61"/>
      <c r="CU105" s="61"/>
      <c r="CV105" s="61"/>
      <c r="CW105" s="61"/>
      <c r="CX105" s="61"/>
      <c r="CY105" s="61"/>
      <c r="CZ105" s="55"/>
      <c r="DA105" s="61"/>
      <c r="DB105" s="61"/>
      <c r="DC105" s="61"/>
      <c r="DD105" s="61"/>
      <c r="DE105" s="61"/>
      <c r="DF105" s="61"/>
      <c r="DG105" s="61"/>
      <c r="DH105" s="61"/>
      <c r="DI105" s="61"/>
      <c r="DJ105" s="61"/>
      <c r="DK105" s="61"/>
      <c r="DL105" s="61"/>
    </row>
    <row r="106" spans="1:116" s="40" customFormat="1" ht="15.75" thickBot="1" x14ac:dyDescent="0.25">
      <c r="A106" s="104"/>
      <c r="B106" s="98" t="s">
        <v>180</v>
      </c>
      <c r="C106" s="98"/>
      <c r="D106" s="95" t="s">
        <v>181</v>
      </c>
      <c r="E106" s="102"/>
      <c r="F106" s="95">
        <v>72555791</v>
      </c>
      <c r="G106" s="95">
        <v>41855023.5</v>
      </c>
      <c r="H106" s="102">
        <v>71333684.299999997</v>
      </c>
      <c r="I106" s="95">
        <v>5822211.9000000004</v>
      </c>
      <c r="J106" s="102">
        <v>17670444.890000001</v>
      </c>
      <c r="K106" s="102"/>
      <c r="L106" s="102"/>
      <c r="M106" s="102"/>
      <c r="N106" s="102"/>
      <c r="O106" s="102"/>
      <c r="P106" s="95">
        <v>2985913</v>
      </c>
      <c r="Q106" s="102"/>
      <c r="R106" s="102">
        <v>1425958</v>
      </c>
      <c r="S106" s="95">
        <v>3028171.6</v>
      </c>
      <c r="T106" s="102"/>
      <c r="U106" s="102">
        <v>7537237.2999999998</v>
      </c>
      <c r="V106" s="102"/>
      <c r="W106" s="95">
        <v>4487484</v>
      </c>
      <c r="X106" s="102"/>
      <c r="Y106" s="102"/>
      <c r="Z106" s="102"/>
      <c r="AA106" s="102">
        <v>137602.1</v>
      </c>
      <c r="AB106" s="102"/>
      <c r="AC106" s="102"/>
      <c r="AD106" s="102">
        <v>2779900</v>
      </c>
      <c r="AE106" s="95"/>
      <c r="AF106" s="102"/>
      <c r="AG106" s="102"/>
      <c r="AH106" s="102"/>
      <c r="AI106" s="102"/>
      <c r="AJ106" s="102"/>
      <c r="AK106" s="102"/>
      <c r="AL106" s="102">
        <v>470944.3</v>
      </c>
      <c r="AM106" s="102"/>
      <c r="AN106" s="95">
        <v>450</v>
      </c>
      <c r="AO106" s="102"/>
      <c r="AP106" s="102">
        <v>167598.1</v>
      </c>
      <c r="AQ106" s="102"/>
      <c r="AR106" s="95"/>
      <c r="AS106" s="102"/>
      <c r="AT106" s="102"/>
      <c r="AU106" s="98"/>
      <c r="AV106" s="98">
        <v>1880</v>
      </c>
      <c r="AW106" s="98">
        <v>4828824.3</v>
      </c>
      <c r="AX106" s="98"/>
      <c r="AY106" s="98"/>
      <c r="AZ106" s="98"/>
      <c r="BA106" s="98"/>
      <c r="BB106" s="98"/>
      <c r="BC106" s="96">
        <v>30905.3</v>
      </c>
      <c r="BD106" s="98"/>
      <c r="BE106" s="98">
        <v>296368.7</v>
      </c>
      <c r="BF106" s="98"/>
      <c r="BG106" s="98">
        <v>263573.40000000002</v>
      </c>
      <c r="BH106" s="98"/>
      <c r="BI106" s="103"/>
      <c r="BJ106" s="98"/>
      <c r="BK106" s="98" t="s">
        <v>233</v>
      </c>
      <c r="BL106" s="57">
        <v>83779.3</v>
      </c>
      <c r="BM106" s="61">
        <v>105476</v>
      </c>
      <c r="BN106" s="61"/>
      <c r="BO106" s="61"/>
      <c r="BP106" s="61"/>
      <c r="BQ106" s="61"/>
      <c r="BR106" s="62"/>
      <c r="BS106" s="61"/>
      <c r="BT106" s="61"/>
      <c r="BU106" s="61"/>
      <c r="BV106" s="61"/>
      <c r="BW106" s="61"/>
      <c r="BX106" s="57"/>
      <c r="BY106" s="61"/>
      <c r="BZ106" s="61"/>
      <c r="CA106" s="61"/>
      <c r="CB106" s="61"/>
      <c r="CC106" s="61">
        <v>15000</v>
      </c>
      <c r="CD106" s="61"/>
      <c r="CE106" s="61"/>
      <c r="CF106" s="61"/>
      <c r="CG106" s="61"/>
      <c r="CH106" s="57"/>
      <c r="CI106" s="61"/>
      <c r="CJ106" s="61"/>
      <c r="CK106" s="61"/>
      <c r="CL106" s="61"/>
      <c r="CM106" s="61"/>
      <c r="CN106" s="63"/>
      <c r="CO106" s="57"/>
      <c r="CP106" s="61"/>
      <c r="CQ106" s="61"/>
      <c r="CR106" s="61"/>
      <c r="CS106" s="61"/>
      <c r="CT106" s="61"/>
      <c r="CU106" s="61"/>
      <c r="CV106" s="61"/>
      <c r="CW106" s="61"/>
      <c r="CX106" s="61"/>
      <c r="CY106" s="61"/>
      <c r="CZ106" s="55"/>
      <c r="DA106" s="61"/>
      <c r="DB106" s="61"/>
      <c r="DC106" s="61"/>
      <c r="DD106" s="61"/>
      <c r="DE106" s="61"/>
      <c r="DF106" s="61"/>
      <c r="DG106" s="61"/>
      <c r="DH106" s="61"/>
      <c r="DI106" s="61"/>
      <c r="DJ106" s="61"/>
      <c r="DK106" s="61"/>
      <c r="DL106" s="61"/>
    </row>
    <row r="107" spans="1:116" s="40" customFormat="1" ht="15.75" thickBot="1" x14ac:dyDescent="0.25">
      <c r="A107" s="104"/>
      <c r="B107" s="98" t="s">
        <v>182</v>
      </c>
      <c r="C107" s="98"/>
      <c r="D107" s="95">
        <v>188300</v>
      </c>
      <c r="E107" s="102"/>
      <c r="F107" s="95">
        <v>533565</v>
      </c>
      <c r="G107" s="95">
        <v>278856</v>
      </c>
      <c r="H107" s="102">
        <v>1779.1</v>
      </c>
      <c r="I107" s="95"/>
      <c r="J107" s="102">
        <v>143800</v>
      </c>
      <c r="K107" s="102">
        <v>1647</v>
      </c>
      <c r="L107" s="102">
        <v>12611.73</v>
      </c>
      <c r="M107" s="102"/>
      <c r="N107" s="102"/>
      <c r="O107" s="102"/>
      <c r="P107" s="95">
        <v>74300</v>
      </c>
      <c r="Q107" s="102"/>
      <c r="R107" s="102"/>
      <c r="S107" s="95">
        <v>1650</v>
      </c>
      <c r="T107" s="102">
        <v>24567.1</v>
      </c>
      <c r="U107" s="102">
        <v>81116.7</v>
      </c>
      <c r="V107" s="102"/>
      <c r="W107" s="95">
        <v>6143</v>
      </c>
      <c r="X107" s="102"/>
      <c r="Y107" s="102">
        <v>13569</v>
      </c>
      <c r="Z107" s="102">
        <v>220</v>
      </c>
      <c r="AA107" s="102">
        <v>4110</v>
      </c>
      <c r="AB107" s="102">
        <v>15244.42</v>
      </c>
      <c r="AC107" s="102"/>
      <c r="AD107" s="102">
        <v>38844.6</v>
      </c>
      <c r="AE107" s="95"/>
      <c r="AF107" s="102"/>
      <c r="AG107" s="102"/>
      <c r="AH107" s="102">
        <v>9.6</v>
      </c>
      <c r="AI107" s="102">
        <v>1003137</v>
      </c>
      <c r="AJ107" s="102"/>
      <c r="AK107" s="102">
        <v>14739.4</v>
      </c>
      <c r="AL107" s="102">
        <v>57076.4</v>
      </c>
      <c r="AM107" s="102"/>
      <c r="AN107" s="95">
        <v>760</v>
      </c>
      <c r="AO107" s="102"/>
      <c r="AP107" s="102"/>
      <c r="AQ107" s="102"/>
      <c r="AR107" s="95">
        <v>1247.4000000000001</v>
      </c>
      <c r="AS107" s="102">
        <v>310</v>
      </c>
      <c r="AT107" s="102"/>
      <c r="AU107" s="98"/>
      <c r="AV107" s="98"/>
      <c r="AW107" s="98">
        <v>1287</v>
      </c>
      <c r="AX107" s="98"/>
      <c r="AY107" s="98">
        <v>1146921.2</v>
      </c>
      <c r="AZ107" s="98">
        <v>253</v>
      </c>
      <c r="BA107" s="98">
        <v>72598.600000000006</v>
      </c>
      <c r="BB107" s="98"/>
      <c r="BC107" s="96">
        <v>3649.5</v>
      </c>
      <c r="BD107" s="98">
        <v>2050.8000000000002</v>
      </c>
      <c r="BE107" s="98"/>
      <c r="BF107" s="98"/>
      <c r="BG107" s="98">
        <v>3800</v>
      </c>
      <c r="BH107" s="98"/>
      <c r="BI107" s="103">
        <v>2120</v>
      </c>
      <c r="BJ107" s="98">
        <v>48500</v>
      </c>
      <c r="BK107" s="98" t="s">
        <v>234</v>
      </c>
      <c r="BL107" s="57">
        <v>20</v>
      </c>
      <c r="BM107" s="61">
        <v>630</v>
      </c>
      <c r="BN107" s="61">
        <v>12480</v>
      </c>
      <c r="BO107" s="61"/>
      <c r="BP107" s="61"/>
      <c r="BQ107" s="61">
        <v>1631.3</v>
      </c>
      <c r="BR107" s="62"/>
      <c r="BS107" s="61"/>
      <c r="BT107" s="61"/>
      <c r="BU107" s="61"/>
      <c r="BV107" s="61">
        <v>3395.1</v>
      </c>
      <c r="BW107" s="61"/>
      <c r="BX107" s="57"/>
      <c r="BY107" s="61"/>
      <c r="BZ107" s="61"/>
      <c r="CA107" s="61"/>
      <c r="CB107" s="61"/>
      <c r="CC107" s="61">
        <v>263.39999999999998</v>
      </c>
      <c r="CD107" s="61"/>
      <c r="CE107" s="61"/>
      <c r="CF107" s="61"/>
      <c r="CG107" s="61">
        <v>400</v>
      </c>
      <c r="CH107" s="57"/>
      <c r="CI107" s="61"/>
      <c r="CJ107" s="61"/>
      <c r="CK107" s="61">
        <v>1374.6</v>
      </c>
      <c r="CL107" s="61"/>
      <c r="CM107" s="61"/>
      <c r="CN107" s="63"/>
      <c r="CO107" s="57"/>
      <c r="CP107" s="61"/>
      <c r="CQ107" s="61"/>
      <c r="CR107" s="61"/>
      <c r="CS107" s="61">
        <v>200</v>
      </c>
      <c r="CT107" s="61"/>
      <c r="CU107" s="61"/>
      <c r="CV107" s="61"/>
      <c r="CW107" s="61"/>
      <c r="CX107" s="61"/>
      <c r="CY107" s="61"/>
      <c r="CZ107" s="55"/>
      <c r="DA107" s="61"/>
      <c r="DB107" s="61"/>
      <c r="DC107" s="61"/>
      <c r="DD107" s="61"/>
      <c r="DE107" s="61"/>
      <c r="DF107" s="61">
        <v>393.6</v>
      </c>
      <c r="DG107" s="61"/>
      <c r="DH107" s="61"/>
      <c r="DI107" s="61"/>
      <c r="DJ107" s="61"/>
      <c r="DK107" s="61"/>
      <c r="DL107" s="61"/>
    </row>
    <row r="108" spans="1:116" s="40" customFormat="1" ht="15.75" thickBot="1" x14ac:dyDescent="0.25">
      <c r="A108" s="104"/>
      <c r="B108" s="98" t="s">
        <v>183</v>
      </c>
      <c r="C108" s="98"/>
      <c r="D108" s="95">
        <v>2433530</v>
      </c>
      <c r="E108" s="102">
        <v>52000800</v>
      </c>
      <c r="F108" s="95">
        <v>20715998</v>
      </c>
      <c r="G108" s="95">
        <v>1087145.8</v>
      </c>
      <c r="H108" s="102">
        <v>11914264.300000001</v>
      </c>
      <c r="I108" s="95"/>
      <c r="J108" s="102">
        <v>4395811.2</v>
      </c>
      <c r="K108" s="102">
        <v>13337641.199999999</v>
      </c>
      <c r="L108" s="102">
        <v>19798957.300000001</v>
      </c>
      <c r="M108" s="102">
        <v>15587460</v>
      </c>
      <c r="N108" s="102"/>
      <c r="O108" s="102"/>
      <c r="P108" s="95">
        <v>682658</v>
      </c>
      <c r="Q108" s="102">
        <v>318000</v>
      </c>
      <c r="R108" s="102"/>
      <c r="S108" s="102">
        <v>187808.3</v>
      </c>
      <c r="T108" s="102">
        <v>8324610.0999999996</v>
      </c>
      <c r="U108" s="102"/>
      <c r="V108" s="102"/>
      <c r="W108" s="102">
        <v>76554.600000000006</v>
      </c>
      <c r="X108" s="102"/>
      <c r="Y108" s="102"/>
      <c r="Z108" s="102">
        <v>965937</v>
      </c>
      <c r="AA108" s="102">
        <v>2987455.3</v>
      </c>
      <c r="AB108" s="102">
        <v>525000</v>
      </c>
      <c r="AC108" s="102"/>
      <c r="AD108" s="102"/>
      <c r="AE108" s="95"/>
      <c r="AF108" s="102"/>
      <c r="AG108" s="102"/>
      <c r="AH108" s="102">
        <v>436830.4</v>
      </c>
      <c r="AI108" s="102"/>
      <c r="AJ108" s="102">
        <v>20000</v>
      </c>
      <c r="AK108" s="102"/>
      <c r="AL108" s="102"/>
      <c r="AM108" s="102"/>
      <c r="AN108" s="95">
        <v>16324.5</v>
      </c>
      <c r="AO108" s="102"/>
      <c r="AP108" s="102"/>
      <c r="AQ108" s="102"/>
      <c r="AR108" s="95">
        <v>183483.5</v>
      </c>
      <c r="AS108" s="102"/>
      <c r="AT108" s="102"/>
      <c r="AU108" s="98">
        <v>2743309.5</v>
      </c>
      <c r="AV108" s="98"/>
      <c r="AW108" s="98">
        <v>49188393.899999999</v>
      </c>
      <c r="AX108" s="98">
        <v>1347560.5</v>
      </c>
      <c r="AY108" s="98"/>
      <c r="AZ108" s="98">
        <v>822797</v>
      </c>
      <c r="BA108" s="98">
        <v>1187.8</v>
      </c>
      <c r="BB108" s="98">
        <v>396842.3</v>
      </c>
      <c r="BC108" s="98">
        <v>114506.5</v>
      </c>
      <c r="BD108" s="98"/>
      <c r="BE108" s="98"/>
      <c r="BF108" s="98">
        <v>282929</v>
      </c>
      <c r="BG108" s="98"/>
      <c r="BH108" s="98">
        <v>168594.1</v>
      </c>
      <c r="BI108" s="103">
        <v>136638.70000000001</v>
      </c>
      <c r="BJ108" s="98">
        <v>52744.2</v>
      </c>
      <c r="BK108" s="98" t="s">
        <v>235</v>
      </c>
      <c r="BL108" s="61"/>
      <c r="BM108" s="61">
        <v>35200</v>
      </c>
      <c r="BN108" s="61">
        <v>20933</v>
      </c>
      <c r="BO108" s="61">
        <v>127160.1</v>
      </c>
      <c r="BP108" s="61"/>
      <c r="BQ108" s="61">
        <v>55737.5</v>
      </c>
      <c r="BR108" s="62"/>
      <c r="BS108" s="61"/>
      <c r="BT108" s="61"/>
      <c r="BU108" s="61">
        <v>55496.7</v>
      </c>
      <c r="BV108" s="61">
        <v>97469.3</v>
      </c>
      <c r="BW108" s="61">
        <v>1079.5</v>
      </c>
      <c r="BX108" s="57"/>
      <c r="BY108" s="61"/>
      <c r="BZ108" s="61">
        <v>35205.1</v>
      </c>
      <c r="CA108" s="61"/>
      <c r="CB108" s="61"/>
      <c r="CC108" s="61"/>
      <c r="CD108" s="61"/>
      <c r="CE108" s="61"/>
      <c r="CF108" s="61">
        <v>23691</v>
      </c>
      <c r="CG108" s="61"/>
      <c r="CH108" s="57">
        <v>20195.400000000001</v>
      </c>
      <c r="CI108" s="61"/>
      <c r="CJ108" s="61"/>
      <c r="CK108" s="61"/>
      <c r="CL108" s="61"/>
      <c r="CM108" s="61"/>
      <c r="CN108" s="63"/>
      <c r="CO108" s="57"/>
      <c r="CP108" s="61"/>
      <c r="CQ108" s="61"/>
      <c r="CR108" s="61"/>
      <c r="CS108" s="61"/>
      <c r="CT108" s="61"/>
      <c r="CU108" s="61"/>
      <c r="CV108" s="61"/>
      <c r="CW108" s="61"/>
      <c r="CX108" s="61"/>
      <c r="CY108" s="61"/>
      <c r="CZ108" s="55"/>
      <c r="DA108" s="61"/>
      <c r="DB108" s="61"/>
      <c r="DC108" s="61"/>
      <c r="DD108" s="61"/>
      <c r="DE108" s="61"/>
      <c r="DF108" s="61"/>
      <c r="DG108" s="61"/>
      <c r="DH108" s="61"/>
      <c r="DI108" s="61"/>
      <c r="DJ108" s="61"/>
      <c r="DK108" s="61"/>
      <c r="DL108" s="61"/>
    </row>
    <row r="109" spans="1:116" s="40" customFormat="1" ht="15.75" thickBot="1" x14ac:dyDescent="0.25">
      <c r="A109" s="104"/>
      <c r="B109" s="98" t="s">
        <v>184</v>
      </c>
      <c r="C109" s="98"/>
      <c r="D109" s="95">
        <v>65000</v>
      </c>
      <c r="E109" s="102"/>
      <c r="F109" s="95"/>
      <c r="G109" s="95">
        <v>545087.1</v>
      </c>
      <c r="H109" s="102"/>
      <c r="I109" s="95"/>
      <c r="J109" s="102"/>
      <c r="K109" s="102"/>
      <c r="L109" s="102"/>
      <c r="M109" s="102"/>
      <c r="N109" s="102"/>
      <c r="O109" s="102"/>
      <c r="P109" s="95"/>
      <c r="Q109" s="102"/>
      <c r="R109" s="102"/>
      <c r="S109" s="95">
        <v>1000</v>
      </c>
      <c r="T109" s="102"/>
      <c r="U109" s="102"/>
      <c r="V109" s="102"/>
      <c r="W109" s="95"/>
      <c r="X109" s="102"/>
      <c r="Y109" s="102"/>
      <c r="Z109" s="102"/>
      <c r="AA109" s="102">
        <v>5711.2</v>
      </c>
      <c r="AB109" s="102"/>
      <c r="AC109" s="102"/>
      <c r="AD109" s="102"/>
      <c r="AE109" s="95"/>
      <c r="AF109" s="102"/>
      <c r="AG109" s="102"/>
      <c r="AH109" s="102"/>
      <c r="AI109" s="102"/>
      <c r="AJ109" s="102"/>
      <c r="AK109" s="102"/>
      <c r="AL109" s="102"/>
      <c r="AM109" s="102"/>
      <c r="AN109" s="95">
        <v>560</v>
      </c>
      <c r="AO109" s="102"/>
      <c r="AP109" s="102"/>
      <c r="AQ109" s="102"/>
      <c r="AR109" s="95">
        <v>2500</v>
      </c>
      <c r="AS109" s="102"/>
      <c r="AT109" s="102"/>
      <c r="AU109" s="98"/>
      <c r="AV109" s="98"/>
      <c r="AW109" s="98"/>
      <c r="AX109" s="98"/>
      <c r="AY109" s="98">
        <v>20662.400000000001</v>
      </c>
      <c r="AZ109" s="98"/>
      <c r="BA109" s="98">
        <v>276053.90000000002</v>
      </c>
      <c r="BB109" s="98"/>
      <c r="BC109" s="96"/>
      <c r="BD109" s="98"/>
      <c r="BE109" s="98">
        <v>860.9</v>
      </c>
      <c r="BF109" s="98"/>
      <c r="BG109" s="98">
        <v>600</v>
      </c>
      <c r="BH109" s="98"/>
      <c r="BI109" s="103"/>
      <c r="BJ109" s="98"/>
      <c r="BK109" s="98" t="s">
        <v>193</v>
      </c>
      <c r="BL109" s="57"/>
      <c r="BM109" s="61"/>
      <c r="BN109" s="61"/>
      <c r="BO109" s="61"/>
      <c r="BP109" s="61"/>
      <c r="BQ109" s="61"/>
      <c r="BR109" s="62"/>
      <c r="BS109" s="61"/>
      <c r="BT109" s="61"/>
      <c r="BU109" s="61"/>
      <c r="BV109" s="61"/>
      <c r="BW109" s="61"/>
      <c r="BX109" s="57"/>
      <c r="BY109" s="61"/>
      <c r="BZ109" s="61"/>
      <c r="CA109" s="61"/>
      <c r="CB109" s="61"/>
      <c r="CC109" s="61"/>
      <c r="CD109" s="61"/>
      <c r="CE109" s="61"/>
      <c r="CF109" s="61"/>
      <c r="CG109" s="61"/>
      <c r="CH109" s="57"/>
      <c r="CI109" s="61"/>
      <c r="CJ109" s="61"/>
      <c r="CK109" s="61"/>
      <c r="CL109" s="61"/>
      <c r="CM109" s="61"/>
      <c r="CN109" s="63"/>
      <c r="CO109" s="57"/>
      <c r="CP109" s="61"/>
      <c r="CQ109" s="61"/>
      <c r="CR109" s="61"/>
      <c r="CS109" s="61"/>
      <c r="CT109" s="61"/>
      <c r="CU109" s="61"/>
      <c r="CV109" s="61"/>
      <c r="CW109" s="61"/>
      <c r="CX109" s="61"/>
      <c r="CY109" s="61"/>
      <c r="CZ109" s="55"/>
      <c r="DA109" s="61"/>
      <c r="DB109" s="61"/>
      <c r="DC109" s="61"/>
      <c r="DD109" s="61"/>
      <c r="DE109" s="61"/>
      <c r="DF109" s="61"/>
      <c r="DG109" s="61"/>
      <c r="DH109" s="61"/>
      <c r="DI109" s="61"/>
      <c r="DJ109" s="61"/>
      <c r="DK109" s="61"/>
      <c r="DL109" s="61"/>
    </row>
    <row r="110" spans="1:116" s="40" customFormat="1" ht="15.75" thickBot="1" x14ac:dyDescent="0.25">
      <c r="A110" s="104"/>
      <c r="B110" s="98"/>
      <c r="C110" s="98"/>
      <c r="D110" s="95"/>
      <c r="E110" s="102"/>
      <c r="F110" s="95"/>
      <c r="G110" s="95"/>
      <c r="H110" s="102"/>
      <c r="I110" s="95"/>
      <c r="J110" s="102"/>
      <c r="K110" s="102"/>
      <c r="L110" s="102"/>
      <c r="M110" s="102"/>
      <c r="N110" s="102"/>
      <c r="O110" s="102"/>
      <c r="P110" s="95"/>
      <c r="Q110" s="102"/>
      <c r="R110" s="102"/>
      <c r="S110" s="95"/>
      <c r="T110" s="102"/>
      <c r="U110" s="102"/>
      <c r="V110" s="102"/>
      <c r="W110" s="95"/>
      <c r="X110" s="102"/>
      <c r="Y110" s="102"/>
      <c r="Z110" s="102"/>
      <c r="AA110" s="102"/>
      <c r="AB110" s="102"/>
      <c r="AC110" s="102"/>
      <c r="AD110" s="102"/>
      <c r="AE110" s="95"/>
      <c r="AF110" s="102"/>
      <c r="AG110" s="102"/>
      <c r="AH110" s="102"/>
      <c r="AI110" s="102"/>
      <c r="AJ110" s="102"/>
      <c r="AK110" s="102"/>
      <c r="AL110" s="102"/>
      <c r="AM110" s="102"/>
      <c r="AN110" s="95"/>
      <c r="AO110" s="102"/>
      <c r="AP110" s="102"/>
      <c r="AQ110" s="102"/>
      <c r="AR110" s="95"/>
      <c r="AS110" s="102"/>
      <c r="AT110" s="102"/>
      <c r="AU110" s="98"/>
      <c r="AV110" s="98"/>
      <c r="AW110" s="98"/>
      <c r="AX110" s="98"/>
      <c r="AY110" s="98"/>
      <c r="AZ110" s="98"/>
      <c r="BA110" s="98"/>
      <c r="BB110" s="98"/>
      <c r="BC110" s="96"/>
      <c r="BD110" s="98"/>
      <c r="BE110" s="98"/>
      <c r="BF110" s="98"/>
      <c r="BG110" s="98"/>
      <c r="BH110" s="98"/>
      <c r="BI110" s="103"/>
      <c r="BJ110" s="98"/>
      <c r="BK110" s="98" t="s">
        <v>193</v>
      </c>
      <c r="BL110" s="57"/>
      <c r="BM110" s="61"/>
      <c r="BN110" s="61"/>
      <c r="BO110" s="61"/>
      <c r="BP110" s="61"/>
      <c r="BQ110" s="61"/>
      <c r="BR110" s="62"/>
      <c r="BS110" s="61"/>
      <c r="BT110" s="61"/>
      <c r="BU110" s="61"/>
      <c r="BV110" s="61"/>
      <c r="BW110" s="61"/>
      <c r="BX110" s="57"/>
      <c r="BY110" s="61"/>
      <c r="BZ110" s="61"/>
      <c r="CA110" s="61"/>
      <c r="CB110" s="61"/>
      <c r="CC110" s="61"/>
      <c r="CD110" s="61"/>
      <c r="CE110" s="61"/>
      <c r="CF110" s="61"/>
      <c r="CG110" s="61"/>
      <c r="CH110" s="57"/>
      <c r="CI110" s="61"/>
      <c r="CJ110" s="61"/>
      <c r="CK110" s="61"/>
      <c r="CL110" s="61"/>
      <c r="CM110" s="61"/>
      <c r="CN110" s="63"/>
      <c r="CO110" s="57"/>
      <c r="CP110" s="61"/>
      <c r="CQ110" s="61"/>
      <c r="CR110" s="61"/>
      <c r="CS110" s="61"/>
      <c r="CT110" s="61"/>
      <c r="CU110" s="61"/>
      <c r="CV110" s="61"/>
      <c r="CW110" s="61"/>
      <c r="CX110" s="61"/>
      <c r="CY110" s="61"/>
      <c r="CZ110" s="55"/>
      <c r="DA110" s="61"/>
      <c r="DB110" s="61"/>
      <c r="DC110" s="61"/>
      <c r="DD110" s="61"/>
      <c r="DE110" s="61"/>
      <c r="DF110" s="61"/>
      <c r="DG110" s="61"/>
      <c r="DH110" s="61"/>
      <c r="DI110" s="61"/>
      <c r="DJ110" s="61"/>
      <c r="DK110" s="61"/>
      <c r="DL110" s="61"/>
    </row>
    <row r="111" spans="1:116" s="20" customFormat="1" ht="15.75" thickBot="1" x14ac:dyDescent="0.3">
      <c r="A111" s="130" t="s">
        <v>185</v>
      </c>
      <c r="B111" s="131"/>
      <c r="C111" s="98">
        <f>SUM(D111:DL111)</f>
        <v>455723816.74000007</v>
      </c>
      <c r="D111" s="107">
        <f t="shared" ref="D111:AI111" si="34">SUM(D105:D110)</f>
        <v>2686830</v>
      </c>
      <c r="E111" s="107">
        <f t="shared" si="34"/>
        <v>52000800</v>
      </c>
      <c r="F111" s="107">
        <f t="shared" si="34"/>
        <v>93805354</v>
      </c>
      <c r="G111" s="107">
        <f t="shared" si="34"/>
        <v>43766112.399999999</v>
      </c>
      <c r="H111" s="107">
        <f t="shared" si="34"/>
        <v>83249727.699999988</v>
      </c>
      <c r="I111" s="107">
        <f t="shared" si="34"/>
        <v>5822211.9000000004</v>
      </c>
      <c r="J111" s="107">
        <f t="shared" si="34"/>
        <v>22210056.09</v>
      </c>
      <c r="K111" s="107">
        <f t="shared" si="34"/>
        <v>13339288.199999999</v>
      </c>
      <c r="L111" s="107">
        <f t="shared" si="34"/>
        <v>19811569.030000001</v>
      </c>
      <c r="M111" s="107">
        <f t="shared" si="34"/>
        <v>15587460</v>
      </c>
      <c r="N111" s="107">
        <f t="shared" si="34"/>
        <v>0</v>
      </c>
      <c r="O111" s="107">
        <f t="shared" si="34"/>
        <v>0</v>
      </c>
      <c r="P111" s="107">
        <f t="shared" si="34"/>
        <v>3742871</v>
      </c>
      <c r="Q111" s="107">
        <f t="shared" si="34"/>
        <v>318000</v>
      </c>
      <c r="R111" s="107">
        <f t="shared" si="34"/>
        <v>1425958</v>
      </c>
      <c r="S111" s="107">
        <f t="shared" si="34"/>
        <v>4459134.2</v>
      </c>
      <c r="T111" s="107">
        <f t="shared" si="34"/>
        <v>8349177.1999999993</v>
      </c>
      <c r="U111" s="107">
        <f t="shared" si="34"/>
        <v>7618354</v>
      </c>
      <c r="V111" s="107">
        <f t="shared" si="34"/>
        <v>0</v>
      </c>
      <c r="W111" s="107">
        <f t="shared" si="34"/>
        <v>4570181.5999999996</v>
      </c>
      <c r="X111" s="107">
        <f t="shared" si="34"/>
        <v>0</v>
      </c>
      <c r="Y111" s="107">
        <f t="shared" si="34"/>
        <v>13569</v>
      </c>
      <c r="Z111" s="107">
        <f t="shared" si="34"/>
        <v>966157</v>
      </c>
      <c r="AA111" s="107">
        <f t="shared" si="34"/>
        <v>3139451.4</v>
      </c>
      <c r="AB111" s="107">
        <f t="shared" si="34"/>
        <v>540244.42000000004</v>
      </c>
      <c r="AC111" s="107">
        <f t="shared" si="34"/>
        <v>0</v>
      </c>
      <c r="AD111" s="107">
        <f t="shared" si="34"/>
        <v>2818744.6</v>
      </c>
      <c r="AE111" s="107">
        <f t="shared" si="34"/>
        <v>0</v>
      </c>
      <c r="AF111" s="107">
        <f t="shared" si="34"/>
        <v>0</v>
      </c>
      <c r="AG111" s="107">
        <f t="shared" si="34"/>
        <v>0</v>
      </c>
      <c r="AH111" s="107">
        <f t="shared" si="34"/>
        <v>436840</v>
      </c>
      <c r="AI111" s="107">
        <f t="shared" si="34"/>
        <v>1003137</v>
      </c>
      <c r="AJ111" s="107">
        <f t="shared" ref="AJ111:BO111" si="35">SUM(AJ105:AJ110)</f>
        <v>20000</v>
      </c>
      <c r="AK111" s="107">
        <f t="shared" si="35"/>
        <v>160215</v>
      </c>
      <c r="AL111" s="107">
        <f t="shared" si="35"/>
        <v>528020.69999999995</v>
      </c>
      <c r="AM111" s="107">
        <f t="shared" si="35"/>
        <v>0</v>
      </c>
      <c r="AN111" s="107">
        <f t="shared" si="35"/>
        <v>18094.5</v>
      </c>
      <c r="AO111" s="107">
        <f t="shared" si="35"/>
        <v>0</v>
      </c>
      <c r="AP111" s="107">
        <f t="shared" si="35"/>
        <v>167598.1</v>
      </c>
      <c r="AQ111" s="107">
        <f t="shared" si="35"/>
        <v>0</v>
      </c>
      <c r="AR111" s="107">
        <f t="shared" si="35"/>
        <v>187230.9</v>
      </c>
      <c r="AS111" s="107">
        <f t="shared" si="35"/>
        <v>310</v>
      </c>
      <c r="AT111" s="107">
        <f t="shared" si="35"/>
        <v>0</v>
      </c>
      <c r="AU111" s="100">
        <f t="shared" si="35"/>
        <v>2743309.5</v>
      </c>
      <c r="AV111" s="100">
        <f t="shared" si="35"/>
        <v>1880</v>
      </c>
      <c r="AW111" s="100">
        <f t="shared" si="35"/>
        <v>54018505.199999996</v>
      </c>
      <c r="AX111" s="100">
        <f t="shared" si="35"/>
        <v>1347560.5</v>
      </c>
      <c r="AY111" s="100">
        <f t="shared" si="35"/>
        <v>1167583.5999999999</v>
      </c>
      <c r="AZ111" s="100">
        <f t="shared" si="35"/>
        <v>823050</v>
      </c>
      <c r="BA111" s="100">
        <f t="shared" si="35"/>
        <v>349840.30000000005</v>
      </c>
      <c r="BB111" s="100">
        <f t="shared" si="35"/>
        <v>396842.3</v>
      </c>
      <c r="BC111" s="100">
        <f t="shared" si="35"/>
        <v>149061.29999999999</v>
      </c>
      <c r="BD111" s="100">
        <f t="shared" si="35"/>
        <v>2050.8000000000002</v>
      </c>
      <c r="BE111" s="100">
        <f t="shared" si="35"/>
        <v>297229.60000000003</v>
      </c>
      <c r="BF111" s="100">
        <f t="shared" si="35"/>
        <v>282929</v>
      </c>
      <c r="BG111" s="100">
        <f t="shared" si="35"/>
        <v>267973.40000000002</v>
      </c>
      <c r="BH111" s="100">
        <f t="shared" si="35"/>
        <v>168594.1</v>
      </c>
      <c r="BI111" s="100">
        <f t="shared" si="35"/>
        <v>146254.1</v>
      </c>
      <c r="BJ111" s="100">
        <f t="shared" si="35"/>
        <v>101244.2</v>
      </c>
      <c r="BK111" s="100" t="b">
        <f>SUM(BK105:BK110)=SUM(BL105:BL110) =SUM(BM105:BM110) =SUM(BN105:BN110) =SUM(BO105:BO110) =SUM(BP105:BP110) =SUM(BQ105:BQ110) =SUM(BR105:BR110) =SUM(BS105:BS110) =SUM(BT105:BT110) =SUM(BU105:BU110) =SUM(BV105:BV110) =SUM(BW105:BW110) =SUM(BX105:BX110) =SUM(BY105:BY110) =SUM(BZ105:BZ110) =SUM(CA105:CA110) =SUM(CB105:CB110) =SUM(CC105:CC110) =SUM(CD105:CD110) =SUM(CE105:CE110) =SUM(CF105:CF110) =SUM(CG105:CG110) =SUM(CH105:CH110) =SUM(CI105:CI110) =SUM(CJ105:CJ110) =SUM(CK105:CK110) =SUM(CL105:CL110) =SUM(CM105:CM110) =SUM(CN105:CN110) =SUM(CO105:CO110) =SUM(CP105:CP110) =SUM(CQ105:CQ110) =SUM(CR105:CR110) =SUM(CS105:CS110) =SUM(CT105:CT110) =SUM(CU105:CU110) =SUM(CV105:CV110) =SUM(CW105:CW110) =SUM(CX105:CX110) =SUM(CY105:CY110) =SUM(CZ105:CZ110) =SUM(DA105:DA110) =SUM(DB105:DB110) =SUM(DC105:DC110) =SUM(DD105:DD110) =SUM(DE105:DE110) =SUM(DF105:DF110) =SUM(DG105:DG110) =SUM(DH105:DH110) =SUM(DI105:DI110) =SUM(DJ105:DJ110) =SUM(DK105:DK110) =SUM(DL105:DL110)</f>
        <v>0</v>
      </c>
      <c r="BL111" s="18">
        <f>SUM(BL105:BL110)</f>
        <v>83799.3</v>
      </c>
      <c r="BM111" s="18">
        <f>SUM(BM105:BM110)</f>
        <v>141306</v>
      </c>
      <c r="BN111" s="18">
        <f>SUM(BN105:BN110)</f>
        <v>33413</v>
      </c>
      <c r="BO111" s="18">
        <f>SUM(BO105:BO110)</f>
        <v>127160.1</v>
      </c>
      <c r="BP111" s="18">
        <f t="shared" ref="BP111:DL111" si="36">SUM(BP105:BP110)</f>
        <v>0</v>
      </c>
      <c r="BQ111" s="18">
        <f t="shared" si="36"/>
        <v>57368.800000000003</v>
      </c>
      <c r="BR111" s="18">
        <f t="shared" si="36"/>
        <v>0</v>
      </c>
      <c r="BS111" s="18">
        <f t="shared" si="36"/>
        <v>0</v>
      </c>
      <c r="BT111" s="18">
        <f t="shared" si="36"/>
        <v>0</v>
      </c>
      <c r="BU111" s="18">
        <f t="shared" si="36"/>
        <v>55496.7</v>
      </c>
      <c r="BV111" s="18">
        <f t="shared" si="36"/>
        <v>100864.40000000001</v>
      </c>
      <c r="BW111" s="18">
        <f t="shared" si="36"/>
        <v>1079.5</v>
      </c>
      <c r="BX111" s="18">
        <f t="shared" si="36"/>
        <v>0</v>
      </c>
      <c r="BY111" s="18">
        <f t="shared" si="36"/>
        <v>0</v>
      </c>
      <c r="BZ111" s="18">
        <f t="shared" si="36"/>
        <v>35205.1</v>
      </c>
      <c r="CA111" s="18">
        <f t="shared" si="36"/>
        <v>0</v>
      </c>
      <c r="CB111" s="18">
        <f t="shared" si="36"/>
        <v>0</v>
      </c>
      <c r="CC111" s="18">
        <f t="shared" si="36"/>
        <v>15263.4</v>
      </c>
      <c r="CD111" s="18">
        <f t="shared" si="36"/>
        <v>0</v>
      </c>
      <c r="CE111" s="18">
        <f t="shared" si="36"/>
        <v>0</v>
      </c>
      <c r="CF111" s="18">
        <f t="shared" si="36"/>
        <v>23691</v>
      </c>
      <c r="CG111" s="18">
        <f t="shared" si="36"/>
        <v>400</v>
      </c>
      <c r="CH111" s="18">
        <f t="shared" si="36"/>
        <v>20195.400000000001</v>
      </c>
      <c r="CI111" s="18">
        <f t="shared" si="36"/>
        <v>0</v>
      </c>
      <c r="CJ111" s="18">
        <f t="shared" si="36"/>
        <v>0</v>
      </c>
      <c r="CK111" s="18">
        <f t="shared" si="36"/>
        <v>1374.6</v>
      </c>
      <c r="CL111" s="18">
        <f t="shared" si="36"/>
        <v>0</v>
      </c>
      <c r="CM111" s="18">
        <f t="shared" si="36"/>
        <v>0</v>
      </c>
      <c r="CN111" s="18">
        <f t="shared" si="36"/>
        <v>0</v>
      </c>
      <c r="CO111" s="18">
        <f t="shared" si="36"/>
        <v>0</v>
      </c>
      <c r="CP111" s="18">
        <f t="shared" si="36"/>
        <v>0</v>
      </c>
      <c r="CQ111" s="18">
        <f t="shared" si="36"/>
        <v>0</v>
      </c>
      <c r="CR111" s="18">
        <f t="shared" si="36"/>
        <v>0</v>
      </c>
      <c r="CS111" s="18">
        <f t="shared" si="36"/>
        <v>200</v>
      </c>
      <c r="CT111" s="18">
        <f t="shared" si="36"/>
        <v>0</v>
      </c>
      <c r="CU111" s="18">
        <f t="shared" si="36"/>
        <v>0</v>
      </c>
      <c r="CV111" s="18">
        <f t="shared" si="36"/>
        <v>0</v>
      </c>
      <c r="CW111" s="18">
        <f t="shared" si="36"/>
        <v>0</v>
      </c>
      <c r="CX111" s="18">
        <f t="shared" si="36"/>
        <v>0</v>
      </c>
      <c r="CY111" s="18">
        <f t="shared" si="36"/>
        <v>0</v>
      </c>
      <c r="CZ111" s="18">
        <f t="shared" si="36"/>
        <v>0</v>
      </c>
      <c r="DA111" s="18">
        <f t="shared" si="36"/>
        <v>0</v>
      </c>
      <c r="DB111" s="18">
        <f t="shared" si="36"/>
        <v>0</v>
      </c>
      <c r="DC111" s="18">
        <f t="shared" si="36"/>
        <v>0</v>
      </c>
      <c r="DD111" s="18">
        <f t="shared" si="36"/>
        <v>0</v>
      </c>
      <c r="DE111" s="18">
        <f t="shared" si="36"/>
        <v>0</v>
      </c>
      <c r="DF111" s="18">
        <f t="shared" si="36"/>
        <v>393.6</v>
      </c>
      <c r="DG111" s="18">
        <f t="shared" si="36"/>
        <v>0</v>
      </c>
      <c r="DH111" s="18">
        <f t="shared" si="36"/>
        <v>0</v>
      </c>
      <c r="DI111" s="18">
        <f t="shared" si="36"/>
        <v>0</v>
      </c>
      <c r="DJ111" s="18">
        <f t="shared" si="36"/>
        <v>0</v>
      </c>
      <c r="DK111" s="18">
        <f t="shared" si="36"/>
        <v>0</v>
      </c>
      <c r="DL111" s="18">
        <f t="shared" si="36"/>
        <v>0</v>
      </c>
    </row>
    <row r="112" spans="1:116" s="40" customFormat="1" ht="7.5" customHeight="1" thickBot="1" x14ac:dyDescent="0.3">
      <c r="A112" s="70"/>
      <c r="B112" s="70"/>
      <c r="C112" s="70"/>
      <c r="D112" s="116"/>
      <c r="E112" s="117"/>
      <c r="F112" s="118"/>
      <c r="G112" s="116"/>
      <c r="H112" s="117"/>
      <c r="I112" s="118"/>
      <c r="J112" s="72"/>
      <c r="K112" s="119"/>
      <c r="L112" s="117"/>
      <c r="M112" s="117"/>
      <c r="N112" s="117"/>
      <c r="O112" s="72"/>
      <c r="P112" s="116"/>
      <c r="Q112" s="72"/>
      <c r="R112" s="72"/>
      <c r="S112" s="116"/>
      <c r="T112" s="117"/>
      <c r="U112" s="117"/>
      <c r="V112" s="117"/>
      <c r="W112" s="120"/>
      <c r="X112" s="117"/>
      <c r="Y112" s="117"/>
      <c r="Z112" s="117"/>
      <c r="AA112" s="72"/>
      <c r="AB112" s="72"/>
      <c r="AC112" s="117"/>
      <c r="AD112" s="117"/>
      <c r="AE112" s="120"/>
      <c r="AF112" s="117"/>
      <c r="AG112" s="117"/>
      <c r="AH112" s="72"/>
      <c r="AI112" s="119"/>
      <c r="AJ112" s="117"/>
      <c r="AK112" s="117"/>
      <c r="AL112" s="72"/>
      <c r="AM112" s="119"/>
      <c r="AN112" s="120"/>
      <c r="AO112" s="107"/>
      <c r="AP112" s="117"/>
      <c r="AQ112" s="121"/>
      <c r="AR112" s="116"/>
      <c r="AS112" s="72"/>
      <c r="AT112" s="119"/>
      <c r="AU112" s="122"/>
      <c r="AV112" s="70"/>
      <c r="AW112" s="123"/>
      <c r="AX112" s="122"/>
      <c r="AY112" s="122"/>
      <c r="AZ112" s="122"/>
      <c r="BA112" s="122"/>
      <c r="BB112" s="70"/>
      <c r="BC112" s="124"/>
      <c r="BD112" s="122"/>
      <c r="BE112" s="70"/>
      <c r="BF112" s="123"/>
      <c r="BG112" s="70"/>
      <c r="BH112" s="70"/>
      <c r="BI112" s="125"/>
      <c r="BJ112" s="122"/>
      <c r="BK112" s="75" t="s">
        <v>236</v>
      </c>
      <c r="BL112" s="26"/>
      <c r="BM112" s="25"/>
      <c r="BN112" s="25"/>
      <c r="BO112" s="25"/>
      <c r="BP112" s="25"/>
      <c r="BQ112" s="25"/>
      <c r="BR112" s="29"/>
      <c r="BS112" s="4"/>
      <c r="BT112" s="25"/>
      <c r="BU112" s="25"/>
      <c r="BV112" s="28"/>
      <c r="BW112" s="25"/>
      <c r="BX112" s="26"/>
      <c r="BY112" s="25"/>
      <c r="BZ112" s="4"/>
      <c r="CA112" s="28"/>
      <c r="CB112" s="30"/>
      <c r="CC112" s="25"/>
      <c r="CD112" s="27"/>
      <c r="CE112" s="27"/>
      <c r="CF112" s="27"/>
      <c r="CG112" s="25"/>
      <c r="CH112" s="26"/>
      <c r="CI112" s="25"/>
      <c r="CJ112" s="4"/>
      <c r="CK112" s="4"/>
      <c r="CL112" s="4"/>
      <c r="CM112" s="27"/>
      <c r="CN112" s="31"/>
      <c r="CO112" s="26"/>
      <c r="CP112" s="25"/>
      <c r="CQ112" s="27"/>
      <c r="CR112" s="25"/>
      <c r="CS112" s="25"/>
      <c r="CT112" s="25"/>
      <c r="CU112" s="25"/>
      <c r="CV112" s="25"/>
      <c r="CW112" s="25"/>
      <c r="CX112" s="25"/>
      <c r="CY112" s="27"/>
      <c r="CZ112" s="32"/>
      <c r="DA112" s="27"/>
      <c r="DB112" s="25"/>
      <c r="DC112" s="25"/>
      <c r="DD112" s="27"/>
      <c r="DE112" s="25"/>
      <c r="DF112" s="25"/>
      <c r="DG112" s="4"/>
      <c r="DH112" s="27"/>
      <c r="DI112" s="18"/>
      <c r="DJ112" s="25"/>
      <c r="DK112" s="27"/>
      <c r="DL112" s="25"/>
    </row>
    <row r="113" spans="1:116" s="20" customFormat="1" ht="15.75" thickBot="1" x14ac:dyDescent="0.3">
      <c r="A113" s="130" t="s">
        <v>186</v>
      </c>
      <c r="B113" s="131"/>
      <c r="C113" s="126" t="e">
        <f>SUM(D113:DL113)</f>
        <v>#VALUE!</v>
      </c>
      <c r="D113" s="115">
        <f t="shared" ref="D113:AI113" si="37">D111+D101</f>
        <v>563994563.20000005</v>
      </c>
      <c r="E113" s="115">
        <f t="shared" si="37"/>
        <v>189952275</v>
      </c>
      <c r="F113" s="115">
        <f t="shared" si="37"/>
        <v>99057041</v>
      </c>
      <c r="G113" s="115">
        <f t="shared" si="37"/>
        <v>81223994.699999988</v>
      </c>
      <c r="H113" s="115">
        <f t="shared" si="37"/>
        <v>83968683.499999985</v>
      </c>
      <c r="I113" s="115">
        <f t="shared" si="37"/>
        <v>34387879.599999994</v>
      </c>
      <c r="J113" s="115">
        <f t="shared" si="37"/>
        <v>28217798</v>
      </c>
      <c r="K113" s="115">
        <f t="shared" si="37"/>
        <v>21863499.099999998</v>
      </c>
      <c r="L113" s="115">
        <f t="shared" si="37"/>
        <v>20514473.050000001</v>
      </c>
      <c r="M113" s="115">
        <f t="shared" si="37"/>
        <v>19707647.5</v>
      </c>
      <c r="N113" s="115">
        <f t="shared" si="37"/>
        <v>16706204</v>
      </c>
      <c r="O113" s="115">
        <f t="shared" si="37"/>
        <v>18323865.43</v>
      </c>
      <c r="P113" s="115">
        <f t="shared" si="37"/>
        <v>11178303.699999999</v>
      </c>
      <c r="Q113" s="115">
        <f t="shared" si="37"/>
        <v>14197540.800000001</v>
      </c>
      <c r="R113" s="115">
        <f t="shared" si="37"/>
        <v>9257364.9000000004</v>
      </c>
      <c r="S113" s="115">
        <f t="shared" si="37"/>
        <v>9448085.1000000015</v>
      </c>
      <c r="T113" s="115">
        <f t="shared" si="37"/>
        <v>9331343.3999999985</v>
      </c>
      <c r="U113" s="115">
        <f t="shared" si="37"/>
        <v>9024354.1999999993</v>
      </c>
      <c r="V113" s="115">
        <f t="shared" si="37"/>
        <v>6985733.5</v>
      </c>
      <c r="W113" s="115">
        <f t="shared" si="37"/>
        <v>5462210.3999999994</v>
      </c>
      <c r="X113" s="115">
        <f t="shared" si="37"/>
        <v>3898360.7</v>
      </c>
      <c r="Y113" s="115">
        <f t="shared" si="37"/>
        <v>5064552.2</v>
      </c>
      <c r="Z113" s="115">
        <f t="shared" si="37"/>
        <v>3819930.4099999997</v>
      </c>
      <c r="AA113" s="115">
        <f t="shared" si="37"/>
        <v>3583988.9</v>
      </c>
      <c r="AB113" s="115">
        <f t="shared" si="37"/>
        <v>3618954.42</v>
      </c>
      <c r="AC113" s="115">
        <f t="shared" si="37"/>
        <v>3582658.7</v>
      </c>
      <c r="AD113" s="115">
        <f t="shared" si="37"/>
        <v>3312767.7</v>
      </c>
      <c r="AE113" s="115">
        <f t="shared" si="37"/>
        <v>2392049.7000000002</v>
      </c>
      <c r="AF113" s="115">
        <f t="shared" si="37"/>
        <v>2739640</v>
      </c>
      <c r="AG113" s="115">
        <f t="shared" si="37"/>
        <v>1866000</v>
      </c>
      <c r="AH113" s="115">
        <f t="shared" si="37"/>
        <v>1670012.1</v>
      </c>
      <c r="AI113" s="115">
        <f t="shared" si="37"/>
        <v>1299115</v>
      </c>
      <c r="AJ113" s="115">
        <f t="shared" ref="AJ113:BJ113" si="38">AJ111+AJ101</f>
        <v>1304842.5</v>
      </c>
      <c r="AK113" s="115">
        <f t="shared" si="38"/>
        <v>653613</v>
      </c>
      <c r="AL113" s="115">
        <f t="shared" si="38"/>
        <v>885622.5</v>
      </c>
      <c r="AM113" s="115">
        <f t="shared" si="38"/>
        <v>788970.3</v>
      </c>
      <c r="AN113" s="115">
        <f t="shared" si="38"/>
        <v>771489.29999999993</v>
      </c>
      <c r="AO113" s="107">
        <f t="shared" si="38"/>
        <v>400056.3</v>
      </c>
      <c r="AP113" s="115">
        <f t="shared" si="38"/>
        <v>401537.69999999995</v>
      </c>
      <c r="AQ113" s="107">
        <f t="shared" si="38"/>
        <v>397148.4</v>
      </c>
      <c r="AR113" s="115">
        <f t="shared" si="38"/>
        <v>741072.4</v>
      </c>
      <c r="AS113" s="115">
        <f t="shared" si="38"/>
        <v>546602.6</v>
      </c>
      <c r="AT113" s="115">
        <f t="shared" si="38"/>
        <v>346190.4</v>
      </c>
      <c r="AU113" s="127">
        <f t="shared" si="38"/>
        <v>2867684.9</v>
      </c>
      <c r="AV113" s="127">
        <f t="shared" si="38"/>
        <v>373249.42000000004</v>
      </c>
      <c r="AW113" s="127">
        <f t="shared" si="38"/>
        <v>54215266.199999996</v>
      </c>
      <c r="AX113" s="127">
        <f t="shared" si="38"/>
        <v>1370401.45</v>
      </c>
      <c r="AY113" s="127">
        <f t="shared" si="38"/>
        <v>1175446.5999999999</v>
      </c>
      <c r="AZ113" s="127">
        <f t="shared" si="38"/>
        <v>920307.8</v>
      </c>
      <c r="BA113" s="127">
        <f t="shared" si="38"/>
        <v>472101.20000000007</v>
      </c>
      <c r="BB113" s="127">
        <f t="shared" si="38"/>
        <v>432090</v>
      </c>
      <c r="BC113" s="127">
        <f t="shared" si="38"/>
        <v>329951.67</v>
      </c>
      <c r="BD113" s="127">
        <f t="shared" si="38"/>
        <v>133345.69999999998</v>
      </c>
      <c r="BE113" s="127">
        <f t="shared" si="38"/>
        <v>350872.9</v>
      </c>
      <c r="BF113" s="127">
        <f t="shared" si="38"/>
        <v>341261.29</v>
      </c>
      <c r="BG113" s="127">
        <f t="shared" si="38"/>
        <v>319787.90000000002</v>
      </c>
      <c r="BH113" s="127">
        <f t="shared" si="38"/>
        <v>289278.3</v>
      </c>
      <c r="BI113" s="127">
        <f t="shared" si="38"/>
        <v>299744.40000000002</v>
      </c>
      <c r="BJ113" s="127">
        <f t="shared" si="38"/>
        <v>287176</v>
      </c>
      <c r="BK113" s="127" t="e">
        <f>BK111+BK101=BL111+BL101 =BM111+BM101 =BN111+BN101 =BO111+BO101 =BP111+BP101 =BQ111+BQ101 =BR111+BR101 =BS111+BS101 =BT111+BT101 =BU111+BU101 =BV111+BV101 =BW111+BW101 =BX111+BX101 =BY111+BY101 =BZ111+BZ101 =CA111+CA101 =CB111+CB101 =CC111+CC101 =CD111+CD101 =CE111+CE101 =CF111+CF101 =CG111+CG101 =CH111+CH101 =CI111+CI101 =CJ111+CJ101 =CK111+CK101 =CL111+CL101 =CM111+CM101 =CN111+CN101 =CO111+CO101 =CP111+CP101 =CQ111+CQ101 =CR111+CR101 =CS111+CS101 =CT111+CT101 =CU111+CU101 =CV111+CV101 =CW111+CW101 =CX111+CX101 =CY111+CY101 =CZ111+CZ101 =DA111+DA101 =DB111+DB101 =DC111+DC101 =DD111+DD101 =DE111+DE101 =DF111+DF101 =DG111+DG101 =DH111+DH101 =DI111+DI101 =DJ111+DJ101 =DK111+DK101 =DL111+DL101</f>
        <v>#VALUE!</v>
      </c>
      <c r="BL113" s="18">
        <f>BL111+BL101</f>
        <v>226327.5</v>
      </c>
      <c r="BM113" s="18">
        <f>BM111+BM101</f>
        <v>214876.79999999999</v>
      </c>
      <c r="BN113" s="18">
        <f>BN111+BN101</f>
        <v>147643</v>
      </c>
      <c r="BO113" s="18">
        <f>BO111+BO101</f>
        <v>156366</v>
      </c>
      <c r="BP113" s="18">
        <f t="shared" ref="BP113:DL113" si="39">BP111+BP101</f>
        <v>142377.89999999997</v>
      </c>
      <c r="BQ113" s="18">
        <f t="shared" si="39"/>
        <v>123772.51</v>
      </c>
      <c r="BR113" s="18">
        <f t="shared" si="39"/>
        <v>133081.60000000001</v>
      </c>
      <c r="BS113" s="18">
        <f t="shared" si="39"/>
        <v>132658</v>
      </c>
      <c r="BT113" s="18">
        <f t="shared" si="39"/>
        <v>124330.04999999999</v>
      </c>
      <c r="BU113" s="18">
        <f t="shared" si="39"/>
        <v>123861.5</v>
      </c>
      <c r="BV113" s="18">
        <f t="shared" si="39"/>
        <v>121456.90000000001</v>
      </c>
      <c r="BW113" s="18">
        <f t="shared" si="39"/>
        <v>97535.5</v>
      </c>
      <c r="BX113" s="18">
        <f t="shared" si="39"/>
        <v>97598.2</v>
      </c>
      <c r="BY113" s="18">
        <f t="shared" si="39"/>
        <v>88659.700000000012</v>
      </c>
      <c r="BZ113" s="18">
        <f t="shared" si="39"/>
        <v>84331.4</v>
      </c>
      <c r="CA113" s="18">
        <f t="shared" si="39"/>
        <v>82084.5</v>
      </c>
      <c r="CB113" s="18">
        <f t="shared" si="39"/>
        <v>80315.100000000006</v>
      </c>
      <c r="CC113" s="18">
        <f t="shared" si="39"/>
        <v>68382.099999999991</v>
      </c>
      <c r="CD113" s="18">
        <f t="shared" si="39"/>
        <v>71263.199999999997</v>
      </c>
      <c r="CE113" s="18">
        <f t="shared" si="39"/>
        <v>68860</v>
      </c>
      <c r="CF113" s="18">
        <f t="shared" si="39"/>
        <v>68685.7</v>
      </c>
      <c r="CG113" s="18">
        <f t="shared" si="39"/>
        <v>67192.31</v>
      </c>
      <c r="CH113" s="18">
        <f t="shared" si="39"/>
        <v>61531.4</v>
      </c>
      <c r="CI113" s="18">
        <f t="shared" si="39"/>
        <v>54059.399999999994</v>
      </c>
      <c r="CJ113" s="18">
        <f t="shared" si="39"/>
        <v>31876.100000000002</v>
      </c>
      <c r="CK113" s="18">
        <f t="shared" si="39"/>
        <v>38471.79</v>
      </c>
      <c r="CL113" s="18">
        <f t="shared" si="39"/>
        <v>34465.299999999996</v>
      </c>
      <c r="CM113" s="18">
        <f t="shared" si="39"/>
        <v>36297.800000000003</v>
      </c>
      <c r="CN113" s="18">
        <f t="shared" si="39"/>
        <v>26218.1</v>
      </c>
      <c r="CO113" s="18">
        <f t="shared" si="39"/>
        <v>21836</v>
      </c>
      <c r="CP113" s="18">
        <f t="shared" si="39"/>
        <v>19589.34</v>
      </c>
      <c r="CQ113" s="18">
        <f t="shared" si="39"/>
        <v>18444.400000000001</v>
      </c>
      <c r="CR113" s="18">
        <f t="shared" si="39"/>
        <v>17415.8</v>
      </c>
      <c r="CS113" s="18">
        <f t="shared" si="39"/>
        <v>16069.5</v>
      </c>
      <c r="CT113" s="18">
        <f t="shared" si="39"/>
        <v>15653.5</v>
      </c>
      <c r="CU113" s="18">
        <f t="shared" si="39"/>
        <v>15652.4</v>
      </c>
      <c r="CV113" s="18">
        <f t="shared" si="39"/>
        <v>13455.9</v>
      </c>
      <c r="CW113" s="18">
        <f t="shared" si="39"/>
        <v>13113.3</v>
      </c>
      <c r="CX113" s="18">
        <f t="shared" si="39"/>
        <v>13820.9</v>
      </c>
      <c r="CY113" s="18">
        <f t="shared" si="39"/>
        <v>12404.3</v>
      </c>
      <c r="CZ113" s="18">
        <f t="shared" si="39"/>
        <v>9035.2999999999993</v>
      </c>
      <c r="DA113" s="18">
        <f t="shared" si="39"/>
        <v>5800</v>
      </c>
      <c r="DB113" s="18">
        <f t="shared" si="39"/>
        <v>5655.08</v>
      </c>
      <c r="DC113" s="18">
        <f t="shared" si="39"/>
        <v>2021.2</v>
      </c>
      <c r="DD113" s="18">
        <f t="shared" si="39"/>
        <v>1627.7</v>
      </c>
      <c r="DE113" s="18">
        <f t="shared" si="39"/>
        <v>1180.8</v>
      </c>
      <c r="DF113" s="18">
        <f t="shared" si="39"/>
        <v>1318.6</v>
      </c>
      <c r="DG113" s="18">
        <f t="shared" si="39"/>
        <v>773.5</v>
      </c>
      <c r="DH113" s="18">
        <f t="shared" si="39"/>
        <v>455.5</v>
      </c>
      <c r="DI113" s="18">
        <f t="shared" si="39"/>
        <v>33.57</v>
      </c>
      <c r="DJ113" s="18">
        <f t="shared" si="39"/>
        <v>12.7949</v>
      </c>
      <c r="DK113" s="18">
        <f t="shared" si="39"/>
        <v>8.2950000000000017</v>
      </c>
      <c r="DL113" s="18">
        <f t="shared" si="39"/>
        <v>1998</v>
      </c>
    </row>
    <row r="114" spans="1:116" ht="15" x14ac:dyDescent="0.25">
      <c r="A114" s="70"/>
      <c r="B114" s="70"/>
      <c r="C114" s="70"/>
      <c r="D114" s="118"/>
      <c r="E114" s="72"/>
      <c r="F114" s="118"/>
      <c r="G114" s="118"/>
      <c r="H114" s="128"/>
      <c r="I114" s="118"/>
      <c r="J114" s="72"/>
      <c r="K114" s="72"/>
      <c r="L114" s="73"/>
      <c r="M114" s="72"/>
      <c r="N114" s="73"/>
      <c r="O114" s="72"/>
      <c r="P114" s="118"/>
      <c r="Q114" s="72"/>
      <c r="R114" s="72"/>
      <c r="S114" s="118"/>
      <c r="T114" s="72"/>
      <c r="U114" s="73"/>
      <c r="V114" s="72"/>
      <c r="W114" s="118"/>
      <c r="X114" s="72"/>
      <c r="Y114" s="73"/>
      <c r="Z114" s="73"/>
      <c r="AA114" s="72"/>
      <c r="AB114" s="72"/>
      <c r="AC114" s="73"/>
      <c r="AD114" s="73"/>
      <c r="AE114" s="118"/>
      <c r="AF114" s="72"/>
      <c r="AG114" s="72"/>
      <c r="AH114" s="72"/>
      <c r="AI114" s="72"/>
      <c r="AJ114" s="72"/>
      <c r="AK114" s="73"/>
      <c r="AL114" s="72"/>
      <c r="AM114" s="73"/>
      <c r="AN114" s="118"/>
      <c r="AO114" s="128"/>
      <c r="AP114" s="72"/>
      <c r="AQ114" s="128"/>
      <c r="AR114" s="118"/>
      <c r="AS114" s="72"/>
      <c r="AT114" s="72"/>
      <c r="AU114" s="70"/>
      <c r="AV114" s="70"/>
      <c r="AW114" s="70"/>
      <c r="AX114" s="70"/>
      <c r="AY114" s="70"/>
      <c r="AZ114" s="70"/>
      <c r="BA114" s="70"/>
      <c r="BB114" s="70"/>
      <c r="BC114" s="70"/>
      <c r="BD114" s="70"/>
      <c r="BE114" s="70"/>
      <c r="BF114" s="70"/>
      <c r="BG114" s="70"/>
      <c r="BH114" s="70"/>
      <c r="BI114" s="74"/>
      <c r="BJ114" s="70"/>
      <c r="BK114" s="75" t="s">
        <v>188</v>
      </c>
      <c r="BL114" s="33"/>
      <c r="BO114" s="69"/>
      <c r="BU114" s="4"/>
      <c r="BV114" s="4"/>
      <c r="BX114" s="33"/>
      <c r="BZ114" s="4"/>
      <c r="CB114" s="4"/>
      <c r="CD114" s="4"/>
      <c r="CE114" s="4"/>
      <c r="CF114" s="4"/>
      <c r="CG114" s="4"/>
      <c r="CH114" s="33"/>
      <c r="CJ114" s="4"/>
      <c r="CK114" s="4"/>
      <c r="CL114" s="4"/>
      <c r="CM114" s="4"/>
      <c r="CN114" s="31"/>
      <c r="CO114" s="33"/>
      <c r="CP114" s="4"/>
      <c r="CQ114" s="4"/>
      <c r="CR114" s="4"/>
      <c r="CV114" s="4"/>
      <c r="CW114" s="4"/>
      <c r="CY114" s="4"/>
      <c r="CZ114" s="34"/>
      <c r="DA114" s="5"/>
      <c r="DB114" s="4"/>
      <c r="DF114" s="4"/>
      <c r="DI114" s="69"/>
      <c r="DJ114" s="4"/>
      <c r="DK114" s="4"/>
      <c r="DL114" s="4"/>
    </row>
    <row r="115" spans="1:116" ht="15" x14ac:dyDescent="0.25">
      <c r="A115" s="70"/>
      <c r="B115" s="70"/>
      <c r="C115" s="70"/>
      <c r="D115" s="118"/>
      <c r="E115" s="73"/>
      <c r="F115" s="118"/>
      <c r="G115" s="118"/>
      <c r="H115" s="128"/>
      <c r="I115" s="118"/>
      <c r="J115" s="73"/>
      <c r="K115" s="72"/>
      <c r="L115" s="73"/>
      <c r="M115" s="72"/>
      <c r="N115" s="73"/>
      <c r="O115" s="73"/>
      <c r="P115" s="118"/>
      <c r="Q115" s="72"/>
      <c r="R115" s="73"/>
      <c r="S115" s="118"/>
      <c r="T115" s="73"/>
      <c r="U115" s="73"/>
      <c r="V115" s="73"/>
      <c r="W115" s="118"/>
      <c r="X115" s="73"/>
      <c r="Y115" s="73"/>
      <c r="Z115" s="73"/>
      <c r="AA115" s="72"/>
      <c r="AB115" s="73"/>
      <c r="AC115" s="73"/>
      <c r="AD115" s="73"/>
      <c r="AE115" s="118"/>
      <c r="AF115" s="73"/>
      <c r="AG115" s="72"/>
      <c r="AH115" s="73"/>
      <c r="AI115" s="73"/>
      <c r="AJ115" s="72"/>
      <c r="AK115" s="73"/>
      <c r="AL115" s="73"/>
      <c r="AM115" s="73"/>
      <c r="AN115" s="118"/>
      <c r="AO115" s="128"/>
      <c r="AP115" s="73"/>
      <c r="AQ115" s="128"/>
      <c r="AR115" s="118"/>
      <c r="AS115" s="73"/>
      <c r="AT115" s="72"/>
      <c r="AU115" s="70"/>
      <c r="AV115" s="70"/>
      <c r="AW115" s="70"/>
      <c r="AX115" s="70"/>
      <c r="AY115" s="70"/>
      <c r="AZ115" s="70"/>
      <c r="BA115" s="70"/>
      <c r="BB115" s="70"/>
      <c r="BC115" s="70"/>
      <c r="BD115" s="70"/>
      <c r="BE115" s="70"/>
      <c r="BF115" s="70"/>
      <c r="BG115" s="70"/>
      <c r="BH115" s="70"/>
      <c r="BI115" s="74"/>
      <c r="BJ115" s="70"/>
      <c r="BK115" s="75" t="s">
        <v>188</v>
      </c>
      <c r="BL115" s="33"/>
      <c r="BO115" s="69"/>
      <c r="BU115" s="4"/>
      <c r="BV115" s="4"/>
      <c r="BX115" s="33"/>
      <c r="CB115" s="4"/>
      <c r="CD115" s="4"/>
      <c r="CF115" s="4"/>
      <c r="CH115" s="33"/>
      <c r="CK115" s="4"/>
      <c r="CL115" s="4"/>
      <c r="CM115" s="4"/>
      <c r="CN115" s="31"/>
      <c r="CO115" s="33"/>
      <c r="CP115" s="4"/>
      <c r="CR115" s="4"/>
      <c r="CV115" s="4"/>
      <c r="CW115" s="4"/>
      <c r="CZ115" s="34"/>
      <c r="DB115" s="4"/>
      <c r="DI115" s="69"/>
    </row>
    <row r="116" spans="1:116" ht="15" x14ac:dyDescent="0.25">
      <c r="A116" s="70"/>
      <c r="B116" s="70"/>
      <c r="C116" s="70"/>
      <c r="D116" s="118"/>
      <c r="E116" s="73"/>
      <c r="F116" s="118"/>
      <c r="G116" s="118"/>
      <c r="H116" s="73"/>
      <c r="I116" s="118"/>
      <c r="J116" s="73"/>
      <c r="K116" s="72"/>
      <c r="L116" s="73"/>
      <c r="M116" s="72"/>
      <c r="N116" s="73"/>
      <c r="O116" s="73"/>
      <c r="P116" s="118"/>
      <c r="Q116" s="72"/>
      <c r="R116" s="73"/>
      <c r="S116" s="118"/>
      <c r="T116" s="73"/>
      <c r="U116" s="73"/>
      <c r="V116" s="73"/>
      <c r="W116" s="118"/>
      <c r="X116" s="73"/>
      <c r="Y116" s="73"/>
      <c r="Z116" s="73"/>
      <c r="AA116" s="73"/>
      <c r="AB116" s="73"/>
      <c r="AC116" s="73"/>
      <c r="AD116" s="73"/>
      <c r="AE116" s="118"/>
      <c r="AF116" s="73"/>
      <c r="AG116" s="72"/>
      <c r="AH116" s="73"/>
      <c r="AI116" s="73"/>
      <c r="AJ116" s="73"/>
      <c r="AK116" s="73"/>
      <c r="AL116" s="73"/>
      <c r="AM116" s="73"/>
      <c r="AN116" s="118"/>
      <c r="AO116" s="128"/>
      <c r="AP116" s="73"/>
      <c r="AQ116" s="72"/>
      <c r="AR116" s="118"/>
      <c r="AS116" s="73"/>
      <c r="AT116" s="73"/>
      <c r="AU116" s="70"/>
      <c r="AV116" s="70"/>
      <c r="AW116" s="70"/>
      <c r="AX116" s="70"/>
      <c r="AY116" s="70"/>
      <c r="AZ116" s="70"/>
      <c r="BA116" s="70"/>
      <c r="BB116" s="70"/>
      <c r="BC116" s="70"/>
      <c r="BD116" s="70"/>
      <c r="BE116" s="70"/>
      <c r="BF116" s="70"/>
      <c r="BG116" s="70"/>
      <c r="BH116" s="70"/>
      <c r="BI116" s="74"/>
      <c r="BJ116" s="70"/>
      <c r="BK116" s="75" t="s">
        <v>188</v>
      </c>
      <c r="BL116" s="33"/>
      <c r="BU116" s="4"/>
      <c r="BX116" s="33"/>
      <c r="CD116" s="4"/>
      <c r="CH116" s="33"/>
      <c r="CM116" s="4"/>
      <c r="CO116" s="33"/>
      <c r="CR116" s="4"/>
      <c r="CW116" s="4"/>
      <c r="CZ116" s="34"/>
      <c r="DI116" s="69"/>
    </row>
    <row r="117" spans="1:116" ht="15" x14ac:dyDescent="0.25">
      <c r="A117" s="70"/>
      <c r="B117" s="70"/>
      <c r="C117" s="70"/>
      <c r="D117" s="118"/>
      <c r="E117" s="73"/>
      <c r="F117" s="118"/>
      <c r="G117" s="118"/>
      <c r="H117" s="73"/>
      <c r="I117" s="118"/>
      <c r="J117" s="73"/>
      <c r="K117" s="72"/>
      <c r="L117" s="73"/>
      <c r="M117" s="73"/>
      <c r="N117" s="73"/>
      <c r="O117" s="73"/>
      <c r="P117" s="118"/>
      <c r="Q117" s="73"/>
      <c r="R117" s="73"/>
      <c r="S117" s="118"/>
      <c r="T117" s="73"/>
      <c r="U117" s="73"/>
      <c r="V117" s="73"/>
      <c r="W117" s="118"/>
      <c r="X117" s="73"/>
      <c r="Y117" s="73"/>
      <c r="Z117" s="73"/>
      <c r="AA117" s="73"/>
      <c r="AB117" s="73"/>
      <c r="AC117" s="73"/>
      <c r="AD117" s="73"/>
      <c r="AE117" s="118"/>
      <c r="AF117" s="73"/>
      <c r="AG117" s="72"/>
      <c r="AH117" s="73"/>
      <c r="AI117" s="73"/>
      <c r="AJ117" s="73"/>
      <c r="AK117" s="73"/>
      <c r="AL117" s="73"/>
      <c r="AM117" s="73"/>
      <c r="AN117" s="118"/>
      <c r="AO117" s="128"/>
      <c r="AP117" s="73"/>
      <c r="AQ117" s="73"/>
      <c r="AR117" s="118"/>
      <c r="AS117" s="73"/>
      <c r="AT117" s="73"/>
      <c r="AU117" s="70"/>
      <c r="AV117" s="70"/>
      <c r="AW117" s="70"/>
      <c r="AX117" s="70"/>
      <c r="AY117" s="70"/>
      <c r="AZ117" s="70"/>
      <c r="BA117" s="70"/>
      <c r="BB117" s="70"/>
      <c r="BC117" s="70"/>
      <c r="BD117" s="70"/>
      <c r="BE117" s="70"/>
      <c r="BF117" s="70"/>
      <c r="BG117" s="70"/>
      <c r="BH117" s="70"/>
      <c r="BI117" s="74"/>
      <c r="BJ117" s="70"/>
      <c r="BK117" s="75" t="s">
        <v>188</v>
      </c>
      <c r="BL117" s="33"/>
      <c r="BX117" s="33"/>
      <c r="CH117" s="33"/>
      <c r="CO117" s="33"/>
      <c r="CZ117" s="34"/>
      <c r="DI117" s="69"/>
    </row>
    <row r="118" spans="1:116" ht="15" x14ac:dyDescent="0.25">
      <c r="A118" s="70"/>
      <c r="B118" s="70"/>
      <c r="C118" s="70"/>
      <c r="D118" s="118"/>
      <c r="E118" s="73"/>
      <c r="F118" s="118"/>
      <c r="G118" s="118"/>
      <c r="H118" s="73"/>
      <c r="I118" s="118"/>
      <c r="J118" s="73"/>
      <c r="K118" s="72"/>
      <c r="L118" s="73"/>
      <c r="M118" s="73"/>
      <c r="N118" s="73"/>
      <c r="O118" s="73"/>
      <c r="P118" s="118"/>
      <c r="Q118" s="73"/>
      <c r="R118" s="73"/>
      <c r="S118" s="118"/>
      <c r="T118" s="73"/>
      <c r="U118" s="73"/>
      <c r="V118" s="73"/>
      <c r="W118" s="118"/>
      <c r="X118" s="73"/>
      <c r="Y118" s="73"/>
      <c r="Z118" s="73"/>
      <c r="AA118" s="73"/>
      <c r="AB118" s="73"/>
      <c r="AC118" s="73"/>
      <c r="AD118" s="73"/>
      <c r="AE118" s="118"/>
      <c r="AF118" s="73"/>
      <c r="AG118" s="72"/>
      <c r="AH118" s="73"/>
      <c r="AI118" s="73"/>
      <c r="AJ118" s="73"/>
      <c r="AK118" s="73"/>
      <c r="AL118" s="73"/>
      <c r="AM118" s="73"/>
      <c r="AN118" s="118"/>
      <c r="AO118" s="128"/>
      <c r="AP118" s="73"/>
      <c r="AQ118" s="73"/>
      <c r="AR118" s="118"/>
      <c r="AS118" s="73"/>
      <c r="AT118" s="73"/>
      <c r="AU118" s="70"/>
      <c r="AV118" s="70"/>
      <c r="AW118" s="70"/>
      <c r="AX118" s="70"/>
      <c r="AY118" s="70"/>
      <c r="AZ118" s="70"/>
      <c r="BA118" s="70"/>
      <c r="BB118" s="70"/>
      <c r="BC118" s="70"/>
      <c r="BD118" s="70"/>
      <c r="BE118" s="70"/>
      <c r="BF118" s="70"/>
      <c r="BG118" s="70"/>
      <c r="BH118" s="70"/>
      <c r="BI118" s="74"/>
      <c r="BJ118" s="70"/>
      <c r="BK118" s="75" t="s">
        <v>188</v>
      </c>
      <c r="BL118" s="33"/>
      <c r="BX118" s="33"/>
      <c r="CH118" s="33"/>
      <c r="CO118" s="33"/>
      <c r="CZ118" s="34"/>
      <c r="DI118" s="69"/>
    </row>
    <row r="119" spans="1:116" ht="15" x14ac:dyDescent="0.25">
      <c r="A119" s="70"/>
      <c r="B119" s="70"/>
      <c r="C119" s="70"/>
      <c r="D119" s="118"/>
      <c r="E119" s="73"/>
      <c r="F119" s="118"/>
      <c r="G119" s="118"/>
      <c r="H119" s="73"/>
      <c r="I119" s="118"/>
      <c r="J119" s="73"/>
      <c r="K119" s="72"/>
      <c r="L119" s="73"/>
      <c r="M119" s="73"/>
      <c r="N119" s="73"/>
      <c r="O119" s="73"/>
      <c r="P119" s="118"/>
      <c r="Q119" s="73"/>
      <c r="R119" s="73"/>
      <c r="S119" s="118"/>
      <c r="T119" s="73"/>
      <c r="U119" s="73"/>
      <c r="V119" s="73"/>
      <c r="W119" s="118"/>
      <c r="X119" s="73"/>
      <c r="Y119" s="73"/>
      <c r="Z119" s="73"/>
      <c r="AA119" s="73"/>
      <c r="AB119" s="73"/>
      <c r="AC119" s="73"/>
      <c r="AD119" s="73"/>
      <c r="AE119" s="118"/>
      <c r="AF119" s="73"/>
      <c r="AG119" s="72"/>
      <c r="AH119" s="73"/>
      <c r="AI119" s="73"/>
      <c r="AJ119" s="73"/>
      <c r="AK119" s="73"/>
      <c r="AL119" s="73"/>
      <c r="AM119" s="73"/>
      <c r="AN119" s="118"/>
      <c r="AO119" s="128"/>
      <c r="AP119" s="73"/>
      <c r="AQ119" s="73"/>
      <c r="AR119" s="118"/>
      <c r="AS119" s="73"/>
      <c r="AT119" s="73"/>
      <c r="AU119" s="70"/>
      <c r="AV119" s="70"/>
      <c r="AW119" s="70"/>
      <c r="AX119" s="70"/>
      <c r="AY119" s="70"/>
      <c r="AZ119" s="70"/>
      <c r="BA119" s="70"/>
      <c r="BB119" s="70"/>
      <c r="BC119" s="70"/>
      <c r="BD119" s="70"/>
      <c r="BE119" s="70"/>
      <c r="BF119" s="70"/>
      <c r="BG119" s="70"/>
      <c r="BH119" s="70"/>
      <c r="BI119" s="74"/>
      <c r="BJ119" s="70"/>
      <c r="BK119" s="75" t="s">
        <v>188</v>
      </c>
      <c r="BL119" s="33"/>
      <c r="BX119" s="33"/>
      <c r="CH119" s="33"/>
      <c r="CO119" s="33"/>
      <c r="CZ119" s="34"/>
      <c r="DI119" s="69"/>
    </row>
    <row r="120" spans="1:116" ht="15" x14ac:dyDescent="0.25">
      <c r="A120" s="70"/>
      <c r="B120" s="70"/>
      <c r="C120" s="70"/>
      <c r="D120" s="118"/>
      <c r="E120" s="73"/>
      <c r="F120" s="118"/>
      <c r="G120" s="118"/>
      <c r="H120" s="73"/>
      <c r="I120" s="118"/>
      <c r="J120" s="73"/>
      <c r="K120" s="72"/>
      <c r="L120" s="73"/>
      <c r="M120" s="73"/>
      <c r="N120" s="73"/>
      <c r="O120" s="73"/>
      <c r="P120" s="118"/>
      <c r="Q120" s="73"/>
      <c r="R120" s="73"/>
      <c r="S120" s="118"/>
      <c r="T120" s="73"/>
      <c r="U120" s="73"/>
      <c r="V120" s="73"/>
      <c r="W120" s="118"/>
      <c r="X120" s="73"/>
      <c r="Y120" s="73"/>
      <c r="Z120" s="73"/>
      <c r="AA120" s="73"/>
      <c r="AB120" s="73"/>
      <c r="AC120" s="73"/>
      <c r="AD120" s="73"/>
      <c r="AE120" s="118"/>
      <c r="AF120" s="73"/>
      <c r="AG120" s="72"/>
      <c r="AH120" s="73"/>
      <c r="AI120" s="73"/>
      <c r="AJ120" s="73"/>
      <c r="AK120" s="73"/>
      <c r="AL120" s="73"/>
      <c r="AM120" s="73"/>
      <c r="AN120" s="118"/>
      <c r="AO120" s="128"/>
      <c r="AP120" s="73"/>
      <c r="AQ120" s="73"/>
      <c r="AR120" s="118"/>
      <c r="AS120" s="73"/>
      <c r="AT120" s="73"/>
      <c r="AU120" s="70"/>
      <c r="AV120" s="70"/>
      <c r="AW120" s="70"/>
      <c r="AX120" s="70"/>
      <c r="AY120" s="70"/>
      <c r="AZ120" s="70"/>
      <c r="BA120" s="70"/>
      <c r="BB120" s="70"/>
      <c r="BC120" s="70"/>
      <c r="BD120" s="70"/>
      <c r="BE120" s="70"/>
      <c r="BF120" s="70"/>
      <c r="BG120" s="70"/>
      <c r="BH120" s="70"/>
      <c r="BI120" s="74"/>
      <c r="BJ120" s="70"/>
      <c r="BK120" s="75" t="s">
        <v>188</v>
      </c>
      <c r="BL120" s="33"/>
      <c r="BX120" s="33"/>
      <c r="CH120" s="33"/>
      <c r="CO120" s="33"/>
      <c r="CZ120" s="34"/>
      <c r="DI120" s="69"/>
    </row>
    <row r="121" spans="1:116" ht="15" x14ac:dyDescent="0.25">
      <c r="A121" s="70"/>
      <c r="B121" s="70"/>
      <c r="C121" s="70"/>
      <c r="D121" s="118"/>
      <c r="E121" s="73"/>
      <c r="F121" s="118"/>
      <c r="G121" s="118"/>
      <c r="H121" s="73"/>
      <c r="I121" s="118"/>
      <c r="J121" s="73"/>
      <c r="K121" s="72"/>
      <c r="L121" s="73"/>
      <c r="M121" s="73"/>
      <c r="N121" s="73"/>
      <c r="O121" s="73"/>
      <c r="P121" s="118"/>
      <c r="Q121" s="73"/>
      <c r="R121" s="73"/>
      <c r="S121" s="118"/>
      <c r="T121" s="73"/>
      <c r="U121" s="73"/>
      <c r="V121" s="73"/>
      <c r="W121" s="118"/>
      <c r="X121" s="73"/>
      <c r="Y121" s="73"/>
      <c r="Z121" s="73"/>
      <c r="AA121" s="73"/>
      <c r="AB121" s="73"/>
      <c r="AC121" s="73"/>
      <c r="AD121" s="73"/>
      <c r="AE121" s="118"/>
      <c r="AF121" s="73"/>
      <c r="AG121" s="72"/>
      <c r="AH121" s="73"/>
      <c r="AI121" s="73"/>
      <c r="AJ121" s="73"/>
      <c r="AK121" s="73"/>
      <c r="AL121" s="73"/>
      <c r="AM121" s="73"/>
      <c r="AN121" s="118"/>
      <c r="AO121" s="128"/>
      <c r="AP121" s="73"/>
      <c r="AQ121" s="73"/>
      <c r="AR121" s="118"/>
      <c r="AS121" s="73"/>
      <c r="AT121" s="73"/>
      <c r="AU121" s="70"/>
      <c r="AV121" s="70"/>
      <c r="AW121" s="70"/>
      <c r="AX121" s="70"/>
      <c r="AY121" s="70"/>
      <c r="AZ121" s="70"/>
      <c r="BA121" s="70"/>
      <c r="BB121" s="70"/>
      <c r="BC121" s="70"/>
      <c r="BD121" s="70"/>
      <c r="BE121" s="70"/>
      <c r="BF121" s="70"/>
      <c r="BG121" s="70"/>
      <c r="BH121" s="70"/>
      <c r="BI121" s="74"/>
      <c r="BJ121" s="70"/>
      <c r="BK121" s="75" t="s">
        <v>188</v>
      </c>
      <c r="BL121" s="33"/>
      <c r="BX121" s="33"/>
      <c r="CH121" s="33"/>
      <c r="CO121" s="33"/>
      <c r="CZ121" s="34"/>
      <c r="DI121" s="69"/>
    </row>
    <row r="122" spans="1:116" ht="15" x14ac:dyDescent="0.25">
      <c r="A122" s="70"/>
      <c r="B122" s="70"/>
      <c r="C122" s="70"/>
      <c r="D122" s="118"/>
      <c r="E122" s="73"/>
      <c r="F122" s="118"/>
      <c r="G122" s="118"/>
      <c r="H122" s="73"/>
      <c r="I122" s="118"/>
      <c r="J122" s="73"/>
      <c r="K122" s="72"/>
      <c r="L122" s="73"/>
      <c r="M122" s="73"/>
      <c r="N122" s="73"/>
      <c r="O122" s="73"/>
      <c r="P122" s="118"/>
      <c r="Q122" s="73"/>
      <c r="R122" s="73"/>
      <c r="S122" s="118"/>
      <c r="T122" s="73"/>
      <c r="U122" s="73"/>
      <c r="V122" s="73"/>
      <c r="W122" s="118"/>
      <c r="X122" s="73"/>
      <c r="Y122" s="73"/>
      <c r="Z122" s="73"/>
      <c r="AA122" s="73"/>
      <c r="AB122" s="73"/>
      <c r="AC122" s="73"/>
      <c r="AD122" s="73"/>
      <c r="AE122" s="118"/>
      <c r="AF122" s="73"/>
      <c r="AG122" s="72"/>
      <c r="AH122" s="73"/>
      <c r="AI122" s="73"/>
      <c r="AJ122" s="73"/>
      <c r="AK122" s="73"/>
      <c r="AL122" s="73"/>
      <c r="AM122" s="73"/>
      <c r="AN122" s="118"/>
      <c r="AO122" s="128"/>
      <c r="AP122" s="73"/>
      <c r="AQ122" s="73"/>
      <c r="AR122" s="118"/>
      <c r="AS122" s="73"/>
      <c r="AT122" s="73"/>
      <c r="AU122" s="70"/>
      <c r="AV122" s="70"/>
      <c r="AW122" s="70"/>
      <c r="AX122" s="70"/>
      <c r="AY122" s="70"/>
      <c r="AZ122" s="70"/>
      <c r="BA122" s="70"/>
      <c r="BB122" s="70"/>
      <c r="BC122" s="70"/>
      <c r="BD122" s="70"/>
      <c r="BE122" s="70"/>
      <c r="BF122" s="70"/>
      <c r="BG122" s="70"/>
      <c r="BH122" s="70"/>
      <c r="BI122" s="74"/>
      <c r="BJ122" s="70"/>
      <c r="BK122" s="75" t="s">
        <v>188</v>
      </c>
      <c r="BL122" s="33"/>
      <c r="BX122" s="33"/>
      <c r="CH122" s="33"/>
      <c r="CO122" s="33"/>
      <c r="CZ122" s="34"/>
      <c r="DI122" s="69"/>
    </row>
    <row r="123" spans="1:116" ht="15" x14ac:dyDescent="0.25">
      <c r="A123" s="70"/>
      <c r="B123" s="70"/>
      <c r="C123" s="70"/>
      <c r="D123" s="118"/>
      <c r="E123" s="73"/>
      <c r="F123" s="118"/>
      <c r="G123" s="118"/>
      <c r="H123" s="73"/>
      <c r="I123" s="118"/>
      <c r="J123" s="73"/>
      <c r="K123" s="72"/>
      <c r="L123" s="73"/>
      <c r="M123" s="73"/>
      <c r="N123" s="73"/>
      <c r="O123" s="73"/>
      <c r="P123" s="118"/>
      <c r="Q123" s="73"/>
      <c r="R123" s="73"/>
      <c r="S123" s="118"/>
      <c r="T123" s="73"/>
      <c r="U123" s="73"/>
      <c r="V123" s="73"/>
      <c r="W123" s="118"/>
      <c r="X123" s="73"/>
      <c r="Y123" s="73"/>
      <c r="Z123" s="73"/>
      <c r="AA123" s="73"/>
      <c r="AB123" s="73"/>
      <c r="AC123" s="73"/>
      <c r="AD123" s="73"/>
      <c r="AE123" s="118"/>
      <c r="AF123" s="73"/>
      <c r="AG123" s="72"/>
      <c r="AH123" s="73"/>
      <c r="AI123" s="73"/>
      <c r="AJ123" s="73"/>
      <c r="AK123" s="73"/>
      <c r="AL123" s="73"/>
      <c r="AM123" s="73"/>
      <c r="AN123" s="118"/>
      <c r="AO123" s="128"/>
      <c r="AP123" s="73"/>
      <c r="AQ123" s="73"/>
      <c r="AR123" s="118"/>
      <c r="AS123" s="73"/>
      <c r="AT123" s="73"/>
      <c r="AU123" s="70"/>
      <c r="AV123" s="70"/>
      <c r="AW123" s="70"/>
      <c r="AX123" s="70"/>
      <c r="AY123" s="70"/>
      <c r="AZ123" s="70"/>
      <c r="BA123" s="70"/>
      <c r="BB123" s="70"/>
      <c r="BC123" s="70"/>
      <c r="BD123" s="70"/>
      <c r="BE123" s="70"/>
      <c r="BF123" s="70"/>
      <c r="BG123" s="70"/>
      <c r="BH123" s="70"/>
      <c r="BI123" s="74"/>
      <c r="BJ123" s="70"/>
      <c r="BK123" s="75" t="s">
        <v>188</v>
      </c>
      <c r="BL123" s="33"/>
      <c r="BX123" s="33"/>
      <c r="CH123" s="33"/>
      <c r="CO123" s="33"/>
      <c r="CZ123" s="34"/>
      <c r="DI123" s="69"/>
    </row>
    <row r="124" spans="1:116" ht="15" x14ac:dyDescent="0.25">
      <c r="A124" s="70"/>
      <c r="B124" s="70"/>
      <c r="C124" s="70"/>
      <c r="D124" s="118"/>
      <c r="E124" s="73"/>
      <c r="F124" s="118"/>
      <c r="G124" s="118"/>
      <c r="H124" s="73"/>
      <c r="I124" s="118"/>
      <c r="J124" s="73"/>
      <c r="K124" s="72"/>
      <c r="L124" s="73"/>
      <c r="M124" s="73"/>
      <c r="N124" s="73"/>
      <c r="O124" s="73"/>
      <c r="P124" s="118"/>
      <c r="Q124" s="73"/>
      <c r="R124" s="73"/>
      <c r="S124" s="118"/>
      <c r="T124" s="73"/>
      <c r="U124" s="73"/>
      <c r="V124" s="73"/>
      <c r="W124" s="118"/>
      <c r="X124" s="73"/>
      <c r="Y124" s="73"/>
      <c r="Z124" s="73"/>
      <c r="AA124" s="73"/>
      <c r="AB124" s="73"/>
      <c r="AC124" s="73"/>
      <c r="AD124" s="73"/>
      <c r="AE124" s="118"/>
      <c r="AF124" s="73"/>
      <c r="AG124" s="72"/>
      <c r="AH124" s="73"/>
      <c r="AI124" s="73"/>
      <c r="AJ124" s="73"/>
      <c r="AK124" s="73"/>
      <c r="AL124" s="73"/>
      <c r="AM124" s="73"/>
      <c r="AN124" s="118"/>
      <c r="AO124" s="128"/>
      <c r="AP124" s="73"/>
      <c r="AQ124" s="73"/>
      <c r="AR124" s="118"/>
      <c r="AS124" s="73"/>
      <c r="AT124" s="73"/>
      <c r="AU124" s="70"/>
      <c r="AV124" s="70"/>
      <c r="AW124" s="70"/>
      <c r="AX124" s="70"/>
      <c r="AY124" s="70"/>
      <c r="AZ124" s="70"/>
      <c r="BA124" s="70"/>
      <c r="BB124" s="70"/>
      <c r="BC124" s="70"/>
      <c r="BD124" s="70"/>
      <c r="BE124" s="70"/>
      <c r="BF124" s="70"/>
      <c r="BG124" s="70"/>
      <c r="BH124" s="70"/>
      <c r="BI124" s="74"/>
      <c r="BJ124" s="70"/>
      <c r="BK124" s="75" t="s">
        <v>188</v>
      </c>
      <c r="BL124" s="33"/>
      <c r="BX124" s="33"/>
      <c r="CH124" s="33"/>
      <c r="CO124" s="33"/>
      <c r="CZ124" s="34"/>
      <c r="DI124" s="69"/>
    </row>
    <row r="125" spans="1:116" ht="15" x14ac:dyDescent="0.25">
      <c r="A125" s="70"/>
      <c r="B125" s="70"/>
      <c r="C125" s="70"/>
      <c r="D125" s="118"/>
      <c r="E125" s="73"/>
      <c r="F125" s="118"/>
      <c r="G125" s="118"/>
      <c r="H125" s="73"/>
      <c r="I125" s="118"/>
      <c r="J125" s="73"/>
      <c r="K125" s="72"/>
      <c r="L125" s="73"/>
      <c r="M125" s="73"/>
      <c r="N125" s="73"/>
      <c r="O125" s="73"/>
      <c r="P125" s="118"/>
      <c r="Q125" s="73"/>
      <c r="R125" s="73"/>
      <c r="S125" s="118"/>
      <c r="T125" s="73"/>
      <c r="U125" s="73"/>
      <c r="V125" s="73"/>
      <c r="W125" s="118"/>
      <c r="X125" s="73"/>
      <c r="Y125" s="73"/>
      <c r="Z125" s="73"/>
      <c r="AA125" s="73"/>
      <c r="AB125" s="73"/>
      <c r="AC125" s="73"/>
      <c r="AD125" s="73"/>
      <c r="AE125" s="118"/>
      <c r="AF125" s="73"/>
      <c r="AG125" s="72"/>
      <c r="AH125" s="73"/>
      <c r="AI125" s="73"/>
      <c r="AJ125" s="73"/>
      <c r="AK125" s="73"/>
      <c r="AL125" s="73"/>
      <c r="AM125" s="73"/>
      <c r="AN125" s="118"/>
      <c r="AO125" s="128"/>
      <c r="AP125" s="73"/>
      <c r="AQ125" s="73"/>
      <c r="AR125" s="118"/>
      <c r="AS125" s="73"/>
      <c r="AT125" s="73"/>
      <c r="AU125" s="70"/>
      <c r="AV125" s="70"/>
      <c r="AW125" s="70"/>
      <c r="AX125" s="70"/>
      <c r="AY125" s="70"/>
      <c r="AZ125" s="70"/>
      <c r="BA125" s="70"/>
      <c r="BB125" s="70"/>
      <c r="BC125" s="70"/>
      <c r="BD125" s="70"/>
      <c r="BE125" s="70"/>
      <c r="BF125" s="70"/>
      <c r="BG125" s="70"/>
      <c r="BH125" s="70"/>
      <c r="BI125" s="74"/>
      <c r="BJ125" s="70"/>
      <c r="BK125" s="75" t="s">
        <v>188</v>
      </c>
      <c r="BL125" s="33"/>
      <c r="BX125" s="33"/>
      <c r="CH125" s="33"/>
      <c r="CO125" s="33"/>
      <c r="CZ125" s="34"/>
      <c r="DI125" s="69"/>
    </row>
    <row r="126" spans="1:116" ht="15" x14ac:dyDescent="0.25">
      <c r="A126" s="70"/>
      <c r="B126" s="70"/>
      <c r="C126" s="70"/>
      <c r="D126" s="118"/>
      <c r="E126" s="73"/>
      <c r="F126" s="118"/>
      <c r="G126" s="118"/>
      <c r="H126" s="73"/>
      <c r="I126" s="118"/>
      <c r="J126" s="73"/>
      <c r="K126" s="72"/>
      <c r="L126" s="73"/>
      <c r="M126" s="73"/>
      <c r="N126" s="73"/>
      <c r="O126" s="73"/>
      <c r="P126" s="118"/>
      <c r="Q126" s="73"/>
      <c r="R126" s="73"/>
      <c r="S126" s="118"/>
      <c r="T126" s="73"/>
      <c r="U126" s="73"/>
      <c r="V126" s="73"/>
      <c r="W126" s="118"/>
      <c r="X126" s="73"/>
      <c r="Y126" s="73"/>
      <c r="Z126" s="73"/>
      <c r="AA126" s="73"/>
      <c r="AB126" s="73"/>
      <c r="AC126" s="73"/>
      <c r="AD126" s="73"/>
      <c r="AE126" s="118"/>
      <c r="AF126" s="73"/>
      <c r="AG126" s="72"/>
      <c r="AH126" s="73"/>
      <c r="AI126" s="73"/>
      <c r="AJ126" s="73"/>
      <c r="AK126" s="73"/>
      <c r="AL126" s="73"/>
      <c r="AM126" s="73"/>
      <c r="AN126" s="118"/>
      <c r="AO126" s="128"/>
      <c r="AP126" s="73"/>
      <c r="AQ126" s="73"/>
      <c r="AR126" s="118"/>
      <c r="AS126" s="73"/>
      <c r="AT126" s="73"/>
      <c r="AU126" s="70"/>
      <c r="AV126" s="70"/>
      <c r="AW126" s="70"/>
      <c r="AX126" s="70"/>
      <c r="AY126" s="70"/>
      <c r="AZ126" s="70"/>
      <c r="BA126" s="70"/>
      <c r="BB126" s="70"/>
      <c r="BC126" s="70"/>
      <c r="BD126" s="70"/>
      <c r="BE126" s="70"/>
      <c r="BF126" s="70"/>
      <c r="BG126" s="70"/>
      <c r="BH126" s="70"/>
      <c r="BI126" s="74"/>
      <c r="BJ126" s="70"/>
      <c r="BK126" s="75" t="s">
        <v>188</v>
      </c>
      <c r="BL126" s="33"/>
      <c r="BX126" s="33"/>
      <c r="CH126" s="33"/>
      <c r="CO126" s="33"/>
      <c r="CZ126" s="34"/>
      <c r="DI126" s="69"/>
    </row>
    <row r="127" spans="1:116" ht="15" x14ac:dyDescent="0.25">
      <c r="A127" s="70"/>
      <c r="B127" s="70"/>
      <c r="C127" s="70"/>
      <c r="D127" s="118"/>
      <c r="E127" s="73"/>
      <c r="F127" s="118"/>
      <c r="G127" s="118"/>
      <c r="H127" s="73"/>
      <c r="I127" s="118"/>
      <c r="J127" s="73"/>
      <c r="K127" s="72"/>
      <c r="L127" s="73"/>
      <c r="M127" s="73"/>
      <c r="N127" s="73"/>
      <c r="O127" s="73"/>
      <c r="P127" s="118"/>
      <c r="Q127" s="73"/>
      <c r="R127" s="73"/>
      <c r="S127" s="118"/>
      <c r="T127" s="73"/>
      <c r="U127" s="73"/>
      <c r="V127" s="73"/>
      <c r="W127" s="118"/>
      <c r="X127" s="73"/>
      <c r="Y127" s="73"/>
      <c r="Z127" s="73"/>
      <c r="AA127" s="73"/>
      <c r="AB127" s="73"/>
      <c r="AC127" s="73"/>
      <c r="AD127" s="73"/>
      <c r="AE127" s="118"/>
      <c r="AF127" s="73"/>
      <c r="AG127" s="72"/>
      <c r="AH127" s="73"/>
      <c r="AI127" s="73"/>
      <c r="AJ127" s="73"/>
      <c r="AK127" s="73"/>
      <c r="AL127" s="73"/>
      <c r="AM127" s="73"/>
      <c r="AN127" s="118"/>
      <c r="AO127" s="128"/>
      <c r="AP127" s="73"/>
      <c r="AQ127" s="73"/>
      <c r="AR127" s="118"/>
      <c r="AS127" s="73"/>
      <c r="AT127" s="73"/>
      <c r="AU127" s="70"/>
      <c r="AV127" s="70"/>
      <c r="AW127" s="70"/>
      <c r="AX127" s="70"/>
      <c r="AY127" s="70"/>
      <c r="AZ127" s="70"/>
      <c r="BA127" s="70"/>
      <c r="BB127" s="70"/>
      <c r="BC127" s="70"/>
      <c r="BD127" s="70"/>
      <c r="BE127" s="70"/>
      <c r="BF127" s="70"/>
      <c r="BG127" s="70"/>
      <c r="BH127" s="70"/>
      <c r="BI127" s="74"/>
      <c r="BJ127" s="70"/>
      <c r="BK127" s="75" t="s">
        <v>188</v>
      </c>
      <c r="BL127" s="33"/>
      <c r="BX127" s="33"/>
      <c r="CH127" s="33"/>
      <c r="CO127" s="33"/>
      <c r="CZ127" s="34"/>
      <c r="DI127" s="69"/>
    </row>
    <row r="128" spans="1:116" ht="15" x14ac:dyDescent="0.25">
      <c r="A128" s="70"/>
      <c r="B128" s="70"/>
      <c r="C128" s="70"/>
      <c r="D128" s="118"/>
      <c r="E128" s="73"/>
      <c r="F128" s="118"/>
      <c r="G128" s="118"/>
      <c r="H128" s="73"/>
      <c r="I128" s="118"/>
      <c r="J128" s="73"/>
      <c r="K128" s="72"/>
      <c r="L128" s="73"/>
      <c r="M128" s="73"/>
      <c r="N128" s="73"/>
      <c r="O128" s="73"/>
      <c r="P128" s="118"/>
      <c r="Q128" s="73"/>
      <c r="R128" s="73"/>
      <c r="S128" s="118"/>
      <c r="T128" s="73"/>
      <c r="U128" s="73"/>
      <c r="V128" s="73"/>
      <c r="W128" s="118"/>
      <c r="X128" s="73"/>
      <c r="Y128" s="73"/>
      <c r="Z128" s="73"/>
      <c r="AA128" s="73"/>
      <c r="AB128" s="73"/>
      <c r="AC128" s="73"/>
      <c r="AD128" s="73"/>
      <c r="AE128" s="118"/>
      <c r="AF128" s="73"/>
      <c r="AG128" s="72"/>
      <c r="AH128" s="73"/>
      <c r="AI128" s="73"/>
      <c r="AJ128" s="73"/>
      <c r="AK128" s="73"/>
      <c r="AL128" s="73"/>
      <c r="AM128" s="73"/>
      <c r="AN128" s="118"/>
      <c r="AO128" s="128"/>
      <c r="AP128" s="73"/>
      <c r="AQ128" s="73"/>
      <c r="AR128" s="118"/>
      <c r="AS128" s="73"/>
      <c r="AT128" s="73"/>
      <c r="AU128" s="70"/>
      <c r="AV128" s="70"/>
      <c r="AW128" s="70"/>
      <c r="AX128" s="70"/>
      <c r="AY128" s="70"/>
      <c r="AZ128" s="70"/>
      <c r="BA128" s="70"/>
      <c r="BB128" s="70"/>
      <c r="BC128" s="70"/>
      <c r="BD128" s="70"/>
      <c r="BE128" s="70"/>
      <c r="BF128" s="70"/>
      <c r="BG128" s="70"/>
      <c r="BH128" s="70"/>
      <c r="BI128" s="74"/>
      <c r="BJ128" s="70"/>
      <c r="BK128" s="75" t="s">
        <v>188</v>
      </c>
      <c r="BL128" s="33"/>
      <c r="BX128" s="33"/>
      <c r="CH128" s="33"/>
      <c r="CO128" s="33"/>
      <c r="CZ128" s="34"/>
      <c r="DI128" s="69"/>
    </row>
    <row r="129" spans="1:113" ht="15" x14ac:dyDescent="0.25">
      <c r="A129" s="70"/>
      <c r="B129" s="70"/>
      <c r="C129" s="70"/>
      <c r="D129" s="118"/>
      <c r="E129" s="73"/>
      <c r="F129" s="118"/>
      <c r="G129" s="118"/>
      <c r="H129" s="73"/>
      <c r="I129" s="118"/>
      <c r="J129" s="73"/>
      <c r="K129" s="72"/>
      <c r="L129" s="73"/>
      <c r="M129" s="73"/>
      <c r="N129" s="73"/>
      <c r="O129" s="73"/>
      <c r="P129" s="118"/>
      <c r="Q129" s="73"/>
      <c r="R129" s="73"/>
      <c r="S129" s="118"/>
      <c r="T129" s="73"/>
      <c r="U129" s="73"/>
      <c r="V129" s="73"/>
      <c r="W129" s="118"/>
      <c r="X129" s="73"/>
      <c r="Y129" s="73"/>
      <c r="Z129" s="73"/>
      <c r="AA129" s="73"/>
      <c r="AB129" s="73"/>
      <c r="AC129" s="73"/>
      <c r="AD129" s="73"/>
      <c r="AE129" s="118"/>
      <c r="AF129" s="73"/>
      <c r="AG129" s="72"/>
      <c r="AH129" s="73"/>
      <c r="AI129" s="73"/>
      <c r="AJ129" s="73"/>
      <c r="AK129" s="73"/>
      <c r="AL129" s="73"/>
      <c r="AM129" s="73"/>
      <c r="AN129" s="118"/>
      <c r="AO129" s="128"/>
      <c r="AP129" s="73"/>
      <c r="AQ129" s="73"/>
      <c r="AR129" s="118"/>
      <c r="AS129" s="73"/>
      <c r="AT129" s="73"/>
      <c r="AU129" s="70"/>
      <c r="AV129" s="70"/>
      <c r="AW129" s="70"/>
      <c r="AX129" s="70"/>
      <c r="AY129" s="70"/>
      <c r="AZ129" s="70"/>
      <c r="BA129" s="70"/>
      <c r="BB129" s="70"/>
      <c r="BC129" s="70"/>
      <c r="BD129" s="70"/>
      <c r="BE129" s="70"/>
      <c r="BF129" s="70"/>
      <c r="BG129" s="70"/>
      <c r="BH129" s="70"/>
      <c r="BI129" s="74"/>
      <c r="BJ129" s="70"/>
      <c r="BK129" s="75" t="s">
        <v>188</v>
      </c>
      <c r="BL129" s="33"/>
      <c r="BX129" s="33"/>
      <c r="CH129" s="33"/>
      <c r="CO129" s="33"/>
      <c r="CZ129" s="34"/>
      <c r="DI129" s="69"/>
    </row>
    <row r="130" spans="1:113" ht="15" x14ac:dyDescent="0.25">
      <c r="A130" s="70"/>
      <c r="B130" s="70"/>
      <c r="C130" s="70"/>
      <c r="D130" s="118"/>
      <c r="E130" s="73"/>
      <c r="F130" s="118"/>
      <c r="G130" s="118"/>
      <c r="H130" s="73"/>
      <c r="I130" s="118"/>
      <c r="J130" s="73"/>
      <c r="K130" s="72"/>
      <c r="L130" s="73"/>
      <c r="M130" s="73"/>
      <c r="N130" s="73"/>
      <c r="O130" s="73"/>
      <c r="P130" s="118"/>
      <c r="Q130" s="73"/>
      <c r="R130" s="73"/>
      <c r="S130" s="118"/>
      <c r="T130" s="73"/>
      <c r="U130" s="73"/>
      <c r="V130" s="73"/>
      <c r="W130" s="118"/>
      <c r="X130" s="73"/>
      <c r="Y130" s="73"/>
      <c r="Z130" s="73"/>
      <c r="AA130" s="73"/>
      <c r="AB130" s="73"/>
      <c r="AC130" s="73"/>
      <c r="AD130" s="73"/>
      <c r="AE130" s="118"/>
      <c r="AF130" s="73"/>
      <c r="AG130" s="72"/>
      <c r="AH130" s="73"/>
      <c r="AI130" s="73"/>
      <c r="AJ130" s="73"/>
      <c r="AK130" s="73"/>
      <c r="AL130" s="73"/>
      <c r="AM130" s="73"/>
      <c r="AN130" s="118"/>
      <c r="AO130" s="128"/>
      <c r="AP130" s="73"/>
      <c r="AQ130" s="73"/>
      <c r="AR130" s="118"/>
      <c r="AS130" s="73"/>
      <c r="AT130" s="73"/>
      <c r="AU130" s="70"/>
      <c r="AV130" s="70"/>
      <c r="AW130" s="70"/>
      <c r="AX130" s="70"/>
      <c r="AY130" s="70"/>
      <c r="AZ130" s="70"/>
      <c r="BA130" s="70"/>
      <c r="BB130" s="70"/>
      <c r="BC130" s="70"/>
      <c r="BD130" s="70"/>
      <c r="BE130" s="70"/>
      <c r="BF130" s="70"/>
      <c r="BG130" s="70"/>
      <c r="BH130" s="70"/>
      <c r="BI130" s="74"/>
      <c r="BJ130" s="70"/>
      <c r="BK130" s="75" t="s">
        <v>188</v>
      </c>
      <c r="BL130" s="33"/>
      <c r="BX130" s="33"/>
      <c r="CH130" s="33"/>
      <c r="CO130" s="33"/>
      <c r="CZ130" s="34"/>
      <c r="DI130" s="69"/>
    </row>
    <row r="131" spans="1:113" ht="15" x14ac:dyDescent="0.25">
      <c r="A131" s="70"/>
      <c r="B131" s="70"/>
      <c r="C131" s="70"/>
      <c r="D131" s="118"/>
      <c r="E131" s="73"/>
      <c r="F131" s="118"/>
      <c r="G131" s="118"/>
      <c r="H131" s="73"/>
      <c r="I131" s="118"/>
      <c r="J131" s="73"/>
      <c r="K131" s="72"/>
      <c r="L131" s="73"/>
      <c r="M131" s="73"/>
      <c r="N131" s="73"/>
      <c r="O131" s="73"/>
      <c r="P131" s="118"/>
      <c r="Q131" s="73"/>
      <c r="R131" s="73"/>
      <c r="S131" s="118"/>
      <c r="T131" s="73"/>
      <c r="U131" s="73"/>
      <c r="V131" s="73"/>
      <c r="W131" s="118"/>
      <c r="X131" s="73"/>
      <c r="Y131" s="73"/>
      <c r="Z131" s="73"/>
      <c r="AA131" s="73"/>
      <c r="AB131" s="73"/>
      <c r="AC131" s="73"/>
      <c r="AD131" s="73"/>
      <c r="AE131" s="118"/>
      <c r="AF131" s="73"/>
      <c r="AG131" s="72"/>
      <c r="AH131" s="73"/>
      <c r="AI131" s="73"/>
      <c r="AJ131" s="73"/>
      <c r="AK131" s="73"/>
      <c r="AL131" s="73"/>
      <c r="AM131" s="73"/>
      <c r="AN131" s="118"/>
      <c r="AO131" s="128"/>
      <c r="AP131" s="73"/>
      <c r="AQ131" s="73"/>
      <c r="AR131" s="118"/>
      <c r="AS131" s="73"/>
      <c r="AT131" s="73"/>
      <c r="AU131" s="70"/>
      <c r="AV131" s="70"/>
      <c r="AW131" s="70"/>
      <c r="AX131" s="70"/>
      <c r="AY131" s="70"/>
      <c r="AZ131" s="70"/>
      <c r="BA131" s="70"/>
      <c r="BB131" s="70"/>
      <c r="BC131" s="70"/>
      <c r="BD131" s="70"/>
      <c r="BE131" s="70"/>
      <c r="BF131" s="70"/>
      <c r="BG131" s="70"/>
      <c r="BH131" s="70"/>
      <c r="BI131" s="74"/>
      <c r="BJ131" s="70"/>
      <c r="BK131" s="75" t="s">
        <v>188</v>
      </c>
      <c r="BL131" s="33"/>
      <c r="BX131" s="33"/>
      <c r="CH131" s="33"/>
      <c r="CO131" s="33"/>
      <c r="CZ131" s="34"/>
      <c r="DI131" s="69"/>
    </row>
    <row r="132" spans="1:113" ht="15" x14ac:dyDescent="0.25">
      <c r="A132" s="70"/>
      <c r="B132" s="70"/>
      <c r="C132" s="70"/>
      <c r="D132" s="118"/>
      <c r="E132" s="73"/>
      <c r="F132" s="118"/>
      <c r="G132" s="118"/>
      <c r="H132" s="73"/>
      <c r="I132" s="118"/>
      <c r="J132" s="73"/>
      <c r="K132" s="72"/>
      <c r="L132" s="73"/>
      <c r="M132" s="73"/>
      <c r="N132" s="73"/>
      <c r="O132" s="73"/>
      <c r="P132" s="118"/>
      <c r="Q132" s="73"/>
      <c r="R132" s="73"/>
      <c r="S132" s="118"/>
      <c r="T132" s="73"/>
      <c r="U132" s="73"/>
      <c r="V132" s="73"/>
      <c r="W132" s="118"/>
      <c r="X132" s="73"/>
      <c r="Y132" s="73"/>
      <c r="Z132" s="73"/>
      <c r="AA132" s="73"/>
      <c r="AB132" s="73"/>
      <c r="AC132" s="73"/>
      <c r="AD132" s="73"/>
      <c r="AE132" s="118"/>
      <c r="AF132" s="73"/>
      <c r="AG132" s="72"/>
      <c r="AH132" s="73"/>
      <c r="AI132" s="73"/>
      <c r="AJ132" s="73"/>
      <c r="AK132" s="73"/>
      <c r="AL132" s="73"/>
      <c r="AM132" s="73"/>
      <c r="AN132" s="118"/>
      <c r="AO132" s="128"/>
      <c r="AP132" s="73"/>
      <c r="AQ132" s="73"/>
      <c r="AR132" s="118"/>
      <c r="AS132" s="73"/>
      <c r="AT132" s="73"/>
      <c r="AU132" s="70"/>
      <c r="AV132" s="70"/>
      <c r="AW132" s="70"/>
      <c r="AX132" s="70"/>
      <c r="AY132" s="70"/>
      <c r="AZ132" s="70"/>
      <c r="BA132" s="70"/>
      <c r="BB132" s="70"/>
      <c r="BC132" s="70"/>
      <c r="BD132" s="70"/>
      <c r="BE132" s="70"/>
      <c r="BF132" s="70"/>
      <c r="BG132" s="70"/>
      <c r="BH132" s="70"/>
      <c r="BI132" s="74"/>
      <c r="BJ132" s="70"/>
      <c r="BK132" s="75" t="s">
        <v>188</v>
      </c>
      <c r="BL132" s="33"/>
      <c r="BX132" s="33"/>
      <c r="CH132" s="33"/>
      <c r="CO132" s="33"/>
      <c r="CZ132" s="34"/>
      <c r="DI132" s="69"/>
    </row>
    <row r="133" spans="1:113" ht="15" x14ac:dyDescent="0.25">
      <c r="A133" s="70"/>
      <c r="B133" s="70"/>
      <c r="C133" s="70"/>
      <c r="D133" s="118"/>
      <c r="E133" s="73"/>
      <c r="F133" s="118"/>
      <c r="G133" s="118"/>
      <c r="H133" s="73"/>
      <c r="I133" s="118"/>
      <c r="J133" s="73"/>
      <c r="K133" s="72"/>
      <c r="L133" s="73"/>
      <c r="M133" s="73"/>
      <c r="N133" s="73"/>
      <c r="O133" s="73"/>
      <c r="P133" s="118"/>
      <c r="Q133" s="73"/>
      <c r="R133" s="73"/>
      <c r="S133" s="118"/>
      <c r="T133" s="73"/>
      <c r="U133" s="73"/>
      <c r="V133" s="73"/>
      <c r="W133" s="118"/>
      <c r="X133" s="73"/>
      <c r="Y133" s="73"/>
      <c r="Z133" s="73"/>
      <c r="AA133" s="73"/>
      <c r="AB133" s="73"/>
      <c r="AC133" s="73"/>
      <c r="AD133" s="73"/>
      <c r="AE133" s="118"/>
      <c r="AF133" s="73"/>
      <c r="AG133" s="72"/>
      <c r="AH133" s="73"/>
      <c r="AI133" s="73"/>
      <c r="AJ133" s="73"/>
      <c r="AK133" s="73"/>
      <c r="AL133" s="73"/>
      <c r="AM133" s="73"/>
      <c r="AN133" s="118"/>
      <c r="AO133" s="128"/>
      <c r="AP133" s="73"/>
      <c r="AQ133" s="73"/>
      <c r="AR133" s="118"/>
      <c r="AS133" s="73"/>
      <c r="AT133" s="73"/>
      <c r="AU133" s="70"/>
      <c r="AV133" s="70"/>
      <c r="AW133" s="70"/>
      <c r="AX133" s="70"/>
      <c r="AY133" s="70"/>
      <c r="AZ133" s="70"/>
      <c r="BA133" s="70"/>
      <c r="BB133" s="70"/>
      <c r="BC133" s="70"/>
      <c r="BD133" s="70"/>
      <c r="BE133" s="70"/>
      <c r="BF133" s="70"/>
      <c r="BG133" s="70"/>
      <c r="BH133" s="70"/>
      <c r="BI133" s="74"/>
      <c r="BJ133" s="70"/>
      <c r="BK133" s="75" t="s">
        <v>188</v>
      </c>
      <c r="BL133" s="33"/>
      <c r="BX133" s="33"/>
      <c r="CH133" s="33"/>
      <c r="CO133" s="33"/>
      <c r="CZ133" s="34"/>
      <c r="DI133" s="69"/>
    </row>
    <row r="134" spans="1:113" ht="15" x14ac:dyDescent="0.25">
      <c r="A134" s="70"/>
      <c r="B134" s="70"/>
      <c r="C134" s="70"/>
      <c r="D134" s="118"/>
      <c r="E134" s="73"/>
      <c r="F134" s="118"/>
      <c r="G134" s="118"/>
      <c r="H134" s="73"/>
      <c r="I134" s="118"/>
      <c r="J134" s="73"/>
      <c r="K134" s="72"/>
      <c r="L134" s="73"/>
      <c r="M134" s="73"/>
      <c r="N134" s="73"/>
      <c r="O134" s="73"/>
      <c r="P134" s="118"/>
      <c r="Q134" s="73"/>
      <c r="R134" s="73"/>
      <c r="S134" s="118"/>
      <c r="T134" s="73"/>
      <c r="U134" s="73"/>
      <c r="V134" s="73"/>
      <c r="W134" s="118"/>
      <c r="X134" s="73"/>
      <c r="Y134" s="73"/>
      <c r="Z134" s="73"/>
      <c r="AA134" s="73"/>
      <c r="AB134" s="73"/>
      <c r="AC134" s="73"/>
      <c r="AD134" s="73"/>
      <c r="AE134" s="118"/>
      <c r="AF134" s="73"/>
      <c r="AG134" s="72"/>
      <c r="AH134" s="73"/>
      <c r="AI134" s="73"/>
      <c r="AJ134" s="73"/>
      <c r="AK134" s="73"/>
      <c r="AL134" s="73"/>
      <c r="AM134" s="73"/>
      <c r="AN134" s="118"/>
      <c r="AO134" s="128"/>
      <c r="AP134" s="73"/>
      <c r="AQ134" s="73"/>
      <c r="AR134" s="118"/>
      <c r="AS134" s="73"/>
      <c r="AT134" s="73"/>
      <c r="AU134" s="70"/>
      <c r="AV134" s="70"/>
      <c r="AW134" s="70"/>
      <c r="AX134" s="70"/>
      <c r="AY134" s="70"/>
      <c r="AZ134" s="70"/>
      <c r="BA134" s="70"/>
      <c r="BB134" s="70"/>
      <c r="BC134" s="70"/>
      <c r="BD134" s="70"/>
      <c r="BE134" s="70"/>
      <c r="BF134" s="70"/>
      <c r="BG134" s="70"/>
      <c r="BH134" s="70"/>
      <c r="BI134" s="74"/>
      <c r="BJ134" s="70"/>
      <c r="BK134" s="75" t="s">
        <v>188</v>
      </c>
      <c r="BL134" s="33"/>
      <c r="BX134" s="33"/>
      <c r="CH134" s="33"/>
      <c r="CO134" s="33"/>
      <c r="CZ134" s="34"/>
      <c r="DI134" s="69"/>
    </row>
    <row r="135" spans="1:113" ht="15" x14ac:dyDescent="0.25">
      <c r="A135" s="70"/>
      <c r="B135" s="70"/>
      <c r="C135" s="70"/>
      <c r="D135" s="118"/>
      <c r="E135" s="73"/>
      <c r="F135" s="118"/>
      <c r="G135" s="118"/>
      <c r="H135" s="73"/>
      <c r="I135" s="118"/>
      <c r="J135" s="73"/>
      <c r="K135" s="72"/>
      <c r="L135" s="73"/>
      <c r="M135" s="73"/>
      <c r="N135" s="73"/>
      <c r="O135" s="73"/>
      <c r="P135" s="118"/>
      <c r="Q135" s="73"/>
      <c r="R135" s="73"/>
      <c r="S135" s="118"/>
      <c r="T135" s="73"/>
      <c r="U135" s="73"/>
      <c r="V135" s="73"/>
      <c r="W135" s="118"/>
      <c r="X135" s="73"/>
      <c r="Y135" s="73"/>
      <c r="Z135" s="73"/>
      <c r="AA135" s="73"/>
      <c r="AB135" s="73"/>
      <c r="AC135" s="73"/>
      <c r="AD135" s="73"/>
      <c r="AE135" s="118"/>
      <c r="AF135" s="73"/>
      <c r="AG135" s="72"/>
      <c r="AH135" s="73"/>
      <c r="AI135" s="73"/>
      <c r="AJ135" s="73"/>
      <c r="AK135" s="73"/>
      <c r="AL135" s="73"/>
      <c r="AM135" s="73"/>
      <c r="AN135" s="118"/>
      <c r="AO135" s="128"/>
      <c r="AP135" s="73"/>
      <c r="AQ135" s="73"/>
      <c r="AR135" s="118"/>
      <c r="AS135" s="73"/>
      <c r="AT135" s="73"/>
      <c r="AU135" s="70"/>
      <c r="AV135" s="70"/>
      <c r="AW135" s="70"/>
      <c r="AX135" s="70"/>
      <c r="AY135" s="70"/>
      <c r="AZ135" s="70"/>
      <c r="BA135" s="70"/>
      <c r="BB135" s="70"/>
      <c r="BC135" s="70"/>
      <c r="BD135" s="70"/>
      <c r="BE135" s="70"/>
      <c r="BF135" s="70"/>
      <c r="BG135" s="70"/>
      <c r="BH135" s="70"/>
      <c r="BI135" s="74"/>
      <c r="BJ135" s="70"/>
      <c r="BK135" s="75" t="s">
        <v>188</v>
      </c>
      <c r="BL135" s="33"/>
      <c r="BX135" s="33"/>
      <c r="CH135" s="33"/>
      <c r="CO135" s="33"/>
      <c r="CZ135" s="34"/>
      <c r="DI135" s="69"/>
    </row>
    <row r="136" spans="1:113" ht="15" x14ac:dyDescent="0.25">
      <c r="A136" s="70"/>
      <c r="B136" s="70"/>
      <c r="C136" s="70"/>
      <c r="D136" s="118"/>
      <c r="E136" s="73"/>
      <c r="F136" s="118"/>
      <c r="G136" s="118"/>
      <c r="H136" s="73"/>
      <c r="I136" s="118"/>
      <c r="J136" s="73"/>
      <c r="K136" s="72"/>
      <c r="L136" s="73"/>
      <c r="M136" s="73"/>
      <c r="N136" s="73"/>
      <c r="O136" s="73"/>
      <c r="P136" s="118"/>
      <c r="Q136" s="73"/>
      <c r="R136" s="73"/>
      <c r="S136" s="118"/>
      <c r="T136" s="73"/>
      <c r="U136" s="73"/>
      <c r="V136" s="73"/>
      <c r="W136" s="118"/>
      <c r="X136" s="73"/>
      <c r="Y136" s="73"/>
      <c r="Z136" s="73"/>
      <c r="AA136" s="73"/>
      <c r="AB136" s="73"/>
      <c r="AC136" s="73"/>
      <c r="AD136" s="73"/>
      <c r="AE136" s="118"/>
      <c r="AF136" s="73"/>
      <c r="AG136" s="72"/>
      <c r="AH136" s="73"/>
      <c r="AI136" s="73"/>
      <c r="AJ136" s="73"/>
      <c r="AK136" s="73"/>
      <c r="AL136" s="73"/>
      <c r="AM136" s="73"/>
      <c r="AN136" s="118"/>
      <c r="AO136" s="128"/>
      <c r="AP136" s="73"/>
      <c r="AQ136" s="73"/>
      <c r="AR136" s="118"/>
      <c r="AS136" s="73"/>
      <c r="AT136" s="73"/>
      <c r="AU136" s="70"/>
      <c r="AV136" s="70"/>
      <c r="AW136" s="70"/>
      <c r="AX136" s="70"/>
      <c r="AY136" s="70"/>
      <c r="AZ136" s="70"/>
      <c r="BA136" s="70"/>
      <c r="BB136" s="70"/>
      <c r="BC136" s="70"/>
      <c r="BD136" s="70"/>
      <c r="BE136" s="70"/>
      <c r="BF136" s="70"/>
      <c r="BG136" s="70"/>
      <c r="BH136" s="70"/>
      <c r="BI136" s="74"/>
      <c r="BJ136" s="70"/>
      <c r="BK136" s="75" t="s">
        <v>188</v>
      </c>
      <c r="BL136" s="33"/>
      <c r="BX136" s="33"/>
      <c r="CH136" s="33"/>
      <c r="CO136" s="33"/>
      <c r="CZ136" s="34"/>
      <c r="DI136" s="69"/>
    </row>
    <row r="137" spans="1:113" ht="15" x14ac:dyDescent="0.25">
      <c r="A137" s="70"/>
      <c r="B137" s="70"/>
      <c r="C137" s="70"/>
      <c r="D137" s="118"/>
      <c r="E137" s="73"/>
      <c r="F137" s="118"/>
      <c r="G137" s="118"/>
      <c r="H137" s="73"/>
      <c r="I137" s="118"/>
      <c r="J137" s="73"/>
      <c r="K137" s="72"/>
      <c r="L137" s="73"/>
      <c r="M137" s="73"/>
      <c r="N137" s="73"/>
      <c r="O137" s="73"/>
      <c r="P137" s="118"/>
      <c r="Q137" s="73"/>
      <c r="R137" s="73"/>
      <c r="S137" s="118"/>
      <c r="T137" s="73"/>
      <c r="U137" s="73"/>
      <c r="V137" s="73"/>
      <c r="W137" s="118"/>
      <c r="X137" s="73"/>
      <c r="Y137" s="73"/>
      <c r="Z137" s="73"/>
      <c r="AA137" s="73"/>
      <c r="AB137" s="73"/>
      <c r="AC137" s="73"/>
      <c r="AD137" s="73"/>
      <c r="AE137" s="118"/>
      <c r="AF137" s="73"/>
      <c r="AG137" s="72"/>
      <c r="AH137" s="73"/>
      <c r="AI137" s="73"/>
      <c r="AJ137" s="73"/>
      <c r="AK137" s="73"/>
      <c r="AL137" s="73"/>
      <c r="AM137" s="73"/>
      <c r="AN137" s="118"/>
      <c r="AO137" s="128"/>
      <c r="AP137" s="73"/>
      <c r="AQ137" s="73"/>
      <c r="AR137" s="118"/>
      <c r="AS137" s="73"/>
      <c r="AT137" s="73"/>
      <c r="AU137" s="70"/>
      <c r="AV137" s="70"/>
      <c r="AW137" s="70"/>
      <c r="AX137" s="70"/>
      <c r="AY137" s="70"/>
      <c r="AZ137" s="70"/>
      <c r="BA137" s="70"/>
      <c r="BB137" s="70"/>
      <c r="BC137" s="70"/>
      <c r="BD137" s="70"/>
      <c r="BE137" s="70"/>
      <c r="BF137" s="70"/>
      <c r="BG137" s="70"/>
      <c r="BH137" s="70"/>
      <c r="BI137" s="74"/>
      <c r="BJ137" s="70"/>
      <c r="BK137" s="75" t="s">
        <v>188</v>
      </c>
      <c r="BL137" s="33"/>
      <c r="BX137" s="33"/>
      <c r="CH137" s="33"/>
      <c r="CO137" s="33"/>
      <c r="CZ137" s="34"/>
      <c r="DI137" s="69"/>
    </row>
    <row r="138" spans="1:113" ht="15" x14ac:dyDescent="0.25">
      <c r="A138" s="70"/>
      <c r="B138" s="70"/>
      <c r="C138" s="70"/>
      <c r="D138" s="118"/>
      <c r="E138" s="73"/>
      <c r="F138" s="118"/>
      <c r="G138" s="118"/>
      <c r="H138" s="73"/>
      <c r="I138" s="118"/>
      <c r="J138" s="73"/>
      <c r="K138" s="72"/>
      <c r="L138" s="73"/>
      <c r="M138" s="73"/>
      <c r="N138" s="73"/>
      <c r="O138" s="73"/>
      <c r="P138" s="118"/>
      <c r="Q138" s="73"/>
      <c r="R138" s="73"/>
      <c r="S138" s="118"/>
      <c r="T138" s="73"/>
      <c r="U138" s="73"/>
      <c r="V138" s="73"/>
      <c r="W138" s="118"/>
      <c r="X138" s="73"/>
      <c r="Y138" s="73"/>
      <c r="Z138" s="73"/>
      <c r="AA138" s="73"/>
      <c r="AB138" s="73"/>
      <c r="AC138" s="73"/>
      <c r="AD138" s="73"/>
      <c r="AE138" s="118"/>
      <c r="AF138" s="73"/>
      <c r="AG138" s="72"/>
      <c r="AH138" s="73"/>
      <c r="AI138" s="73"/>
      <c r="AJ138" s="73"/>
      <c r="AK138" s="73"/>
      <c r="AL138" s="73"/>
      <c r="AM138" s="73"/>
      <c r="AN138" s="118"/>
      <c r="AO138" s="128"/>
      <c r="AP138" s="73"/>
      <c r="AQ138" s="73"/>
      <c r="AR138" s="118"/>
      <c r="AS138" s="73"/>
      <c r="AT138" s="73"/>
      <c r="AU138" s="70"/>
      <c r="AV138" s="70"/>
      <c r="AW138" s="70"/>
      <c r="AX138" s="70"/>
      <c r="AY138" s="70"/>
      <c r="AZ138" s="70"/>
      <c r="BA138" s="70"/>
      <c r="BB138" s="70"/>
      <c r="BC138" s="70"/>
      <c r="BD138" s="70"/>
      <c r="BE138" s="70"/>
      <c r="BF138" s="70"/>
      <c r="BG138" s="70"/>
      <c r="BH138" s="70"/>
      <c r="BI138" s="74"/>
      <c r="BJ138" s="70"/>
      <c r="BK138" s="75" t="s">
        <v>188</v>
      </c>
      <c r="BL138" s="33"/>
      <c r="BX138" s="33"/>
      <c r="CH138" s="33"/>
      <c r="CO138" s="33"/>
      <c r="CZ138" s="34"/>
      <c r="DI138" s="69"/>
    </row>
    <row r="139" spans="1:113" ht="15" x14ac:dyDescent="0.25">
      <c r="A139" s="70"/>
      <c r="B139" s="70"/>
      <c r="C139" s="70"/>
      <c r="D139" s="118"/>
      <c r="E139" s="73"/>
      <c r="F139" s="118"/>
      <c r="G139" s="118"/>
      <c r="H139" s="73"/>
      <c r="I139" s="118"/>
      <c r="J139" s="73"/>
      <c r="K139" s="72"/>
      <c r="L139" s="73"/>
      <c r="M139" s="73"/>
      <c r="N139" s="73"/>
      <c r="O139" s="73"/>
      <c r="P139" s="118"/>
      <c r="Q139" s="73"/>
      <c r="R139" s="73"/>
      <c r="S139" s="118"/>
      <c r="T139" s="73"/>
      <c r="U139" s="73"/>
      <c r="V139" s="73"/>
      <c r="W139" s="118"/>
      <c r="X139" s="73"/>
      <c r="Y139" s="73"/>
      <c r="Z139" s="73"/>
      <c r="AA139" s="73"/>
      <c r="AB139" s="73"/>
      <c r="AC139" s="73"/>
      <c r="AD139" s="73"/>
      <c r="AE139" s="118"/>
      <c r="AF139" s="73"/>
      <c r="AG139" s="72"/>
      <c r="AH139" s="73"/>
      <c r="AI139" s="73"/>
      <c r="AJ139" s="73"/>
      <c r="AK139" s="73"/>
      <c r="AL139" s="73"/>
      <c r="AM139" s="73"/>
      <c r="AN139" s="118"/>
      <c r="AO139" s="128"/>
      <c r="AP139" s="73"/>
      <c r="AQ139" s="73"/>
      <c r="AR139" s="118"/>
      <c r="AS139" s="73"/>
      <c r="AT139" s="73"/>
      <c r="AU139" s="70"/>
      <c r="AV139" s="70"/>
      <c r="AW139" s="70"/>
      <c r="AX139" s="70"/>
      <c r="AY139" s="70"/>
      <c r="AZ139" s="70"/>
      <c r="BA139" s="70"/>
      <c r="BB139" s="70"/>
      <c r="BC139" s="70"/>
      <c r="BD139" s="70"/>
      <c r="BE139" s="70"/>
      <c r="BF139" s="70"/>
      <c r="BG139" s="70"/>
      <c r="BH139" s="70"/>
      <c r="BI139" s="74"/>
      <c r="BJ139" s="70"/>
      <c r="BK139" s="75" t="s">
        <v>188</v>
      </c>
      <c r="BL139" s="33"/>
      <c r="BX139" s="33"/>
      <c r="CH139" s="33"/>
      <c r="CO139" s="33"/>
      <c r="CZ139" s="34"/>
      <c r="DI139" s="69"/>
    </row>
    <row r="140" spans="1:113" ht="15" x14ac:dyDescent="0.25">
      <c r="A140" s="70"/>
      <c r="B140" s="70"/>
      <c r="C140" s="70"/>
      <c r="D140" s="118"/>
      <c r="E140" s="73"/>
      <c r="F140" s="118"/>
      <c r="G140" s="118"/>
      <c r="H140" s="73"/>
      <c r="I140" s="118"/>
      <c r="J140" s="73"/>
      <c r="K140" s="72"/>
      <c r="L140" s="73"/>
      <c r="M140" s="73"/>
      <c r="N140" s="73"/>
      <c r="O140" s="73"/>
      <c r="P140" s="118"/>
      <c r="Q140" s="73"/>
      <c r="R140" s="73"/>
      <c r="S140" s="118"/>
      <c r="T140" s="73"/>
      <c r="U140" s="73"/>
      <c r="V140" s="73"/>
      <c r="W140" s="118"/>
      <c r="X140" s="73"/>
      <c r="Y140" s="73"/>
      <c r="Z140" s="73"/>
      <c r="AA140" s="73"/>
      <c r="AB140" s="73"/>
      <c r="AC140" s="73"/>
      <c r="AD140" s="73"/>
      <c r="AE140" s="118"/>
      <c r="AF140" s="73"/>
      <c r="AG140" s="72"/>
      <c r="AH140" s="73"/>
      <c r="AI140" s="73"/>
      <c r="AJ140" s="73"/>
      <c r="AK140" s="73"/>
      <c r="AL140" s="73"/>
      <c r="AM140" s="73"/>
      <c r="AN140" s="118"/>
      <c r="AO140" s="128"/>
      <c r="AP140" s="73"/>
      <c r="AQ140" s="73"/>
      <c r="AR140" s="118"/>
      <c r="AS140" s="73"/>
      <c r="AT140" s="73"/>
      <c r="AU140" s="70"/>
      <c r="AV140" s="70"/>
      <c r="AW140" s="70"/>
      <c r="AX140" s="70"/>
      <c r="AY140" s="70"/>
      <c r="AZ140" s="70"/>
      <c r="BA140" s="70"/>
      <c r="BB140" s="70"/>
      <c r="BC140" s="70"/>
      <c r="BD140" s="70"/>
      <c r="BE140" s="70"/>
      <c r="BF140" s="70"/>
      <c r="BG140" s="70"/>
      <c r="BH140" s="70"/>
      <c r="BI140" s="74"/>
      <c r="BJ140" s="70"/>
      <c r="BK140" s="75" t="s">
        <v>188</v>
      </c>
      <c r="BL140" s="33"/>
      <c r="BX140" s="33"/>
      <c r="CH140" s="33"/>
      <c r="CO140" s="33"/>
      <c r="CZ140" s="34"/>
      <c r="DI140" s="69"/>
    </row>
    <row r="141" spans="1:113" ht="15" x14ac:dyDescent="0.25">
      <c r="A141" s="70"/>
      <c r="B141" s="70"/>
      <c r="C141" s="70"/>
      <c r="D141" s="118"/>
      <c r="E141" s="73"/>
      <c r="F141" s="118"/>
      <c r="G141" s="118"/>
      <c r="H141" s="73"/>
      <c r="I141" s="118"/>
      <c r="J141" s="73"/>
      <c r="K141" s="72"/>
      <c r="L141" s="73"/>
      <c r="M141" s="73"/>
      <c r="N141" s="73"/>
      <c r="O141" s="73"/>
      <c r="P141" s="118"/>
      <c r="Q141" s="73"/>
      <c r="R141" s="73"/>
      <c r="S141" s="118"/>
      <c r="T141" s="73"/>
      <c r="U141" s="73"/>
      <c r="V141" s="73"/>
      <c r="W141" s="118"/>
      <c r="X141" s="73"/>
      <c r="Y141" s="73"/>
      <c r="Z141" s="73"/>
      <c r="AA141" s="73"/>
      <c r="AB141" s="73"/>
      <c r="AC141" s="73"/>
      <c r="AD141" s="73"/>
      <c r="AE141" s="118"/>
      <c r="AF141" s="73"/>
      <c r="AG141" s="72"/>
      <c r="AH141" s="73"/>
      <c r="AI141" s="73"/>
      <c r="AJ141" s="73"/>
      <c r="AK141" s="73"/>
      <c r="AL141" s="73"/>
      <c r="AM141" s="73"/>
      <c r="AN141" s="118"/>
      <c r="AO141" s="128"/>
      <c r="AP141" s="73"/>
      <c r="AQ141" s="73"/>
      <c r="AR141" s="118"/>
      <c r="AS141" s="73"/>
      <c r="AT141" s="73"/>
      <c r="AU141" s="70"/>
      <c r="AV141" s="70"/>
      <c r="AW141" s="70"/>
      <c r="AX141" s="70"/>
      <c r="AY141" s="70"/>
      <c r="AZ141" s="70"/>
      <c r="BA141" s="70"/>
      <c r="BB141" s="70"/>
      <c r="BC141" s="70"/>
      <c r="BD141" s="70"/>
      <c r="BE141" s="70"/>
      <c r="BF141" s="70"/>
      <c r="BG141" s="70"/>
      <c r="BH141" s="70"/>
      <c r="BI141" s="74"/>
      <c r="BJ141" s="70"/>
      <c r="BK141" s="75" t="s">
        <v>188</v>
      </c>
      <c r="BL141" s="33"/>
      <c r="BX141" s="33"/>
      <c r="CH141" s="33"/>
      <c r="CO141" s="33"/>
      <c r="CZ141" s="34"/>
      <c r="DI141" s="69"/>
    </row>
    <row r="142" spans="1:113" ht="15" x14ac:dyDescent="0.25">
      <c r="A142" s="70"/>
      <c r="B142" s="70"/>
      <c r="C142" s="70"/>
      <c r="D142" s="118"/>
      <c r="E142" s="73"/>
      <c r="F142" s="118"/>
      <c r="G142" s="118"/>
      <c r="H142" s="73"/>
      <c r="I142" s="118"/>
      <c r="J142" s="73"/>
      <c r="K142" s="72"/>
      <c r="L142" s="73"/>
      <c r="M142" s="73"/>
      <c r="N142" s="73"/>
      <c r="O142" s="73"/>
      <c r="P142" s="118"/>
      <c r="Q142" s="73"/>
      <c r="R142" s="73"/>
      <c r="S142" s="118"/>
      <c r="T142" s="73"/>
      <c r="U142" s="73"/>
      <c r="V142" s="73"/>
      <c r="W142" s="118"/>
      <c r="X142" s="73"/>
      <c r="Y142" s="73"/>
      <c r="Z142" s="73"/>
      <c r="AA142" s="73"/>
      <c r="AB142" s="73"/>
      <c r="AC142" s="73"/>
      <c r="AD142" s="73"/>
      <c r="AE142" s="118"/>
      <c r="AF142" s="73"/>
      <c r="AG142" s="72"/>
      <c r="AH142" s="73"/>
      <c r="AI142" s="73"/>
      <c r="AJ142" s="73"/>
      <c r="AK142" s="73"/>
      <c r="AL142" s="73"/>
      <c r="AM142" s="73"/>
      <c r="AN142" s="118"/>
      <c r="AO142" s="128"/>
      <c r="AP142" s="73"/>
      <c r="AQ142" s="73"/>
      <c r="AR142" s="118"/>
      <c r="AS142" s="73"/>
      <c r="AT142" s="73"/>
      <c r="AU142" s="70"/>
      <c r="AV142" s="70"/>
      <c r="AW142" s="70"/>
      <c r="AX142" s="70"/>
      <c r="AY142" s="70"/>
      <c r="AZ142" s="70"/>
      <c r="BA142" s="70"/>
      <c r="BB142" s="70"/>
      <c r="BC142" s="70"/>
      <c r="BD142" s="70"/>
      <c r="BE142" s="70"/>
      <c r="BF142" s="70"/>
      <c r="BG142" s="70"/>
      <c r="BH142" s="70"/>
      <c r="BI142" s="74"/>
      <c r="BJ142" s="70"/>
      <c r="BK142" s="75" t="s">
        <v>188</v>
      </c>
      <c r="BL142" s="33"/>
      <c r="BX142" s="33"/>
      <c r="CH142" s="33"/>
      <c r="CO142" s="33"/>
      <c r="CZ142" s="34"/>
      <c r="DI142" s="69"/>
    </row>
    <row r="143" spans="1:113" ht="15" x14ac:dyDescent="0.25">
      <c r="A143" s="70"/>
      <c r="B143" s="70"/>
      <c r="C143" s="70"/>
      <c r="D143" s="118"/>
      <c r="E143" s="73"/>
      <c r="F143" s="118"/>
      <c r="G143" s="118"/>
      <c r="H143" s="73"/>
      <c r="I143" s="118"/>
      <c r="J143" s="73"/>
      <c r="K143" s="72"/>
      <c r="L143" s="73"/>
      <c r="M143" s="73"/>
      <c r="N143" s="73"/>
      <c r="O143" s="73"/>
      <c r="P143" s="118"/>
      <c r="Q143" s="73"/>
      <c r="R143" s="73"/>
      <c r="S143" s="118"/>
      <c r="T143" s="73"/>
      <c r="U143" s="73"/>
      <c r="V143" s="73"/>
      <c r="W143" s="118"/>
      <c r="X143" s="73"/>
      <c r="Y143" s="73"/>
      <c r="Z143" s="73"/>
      <c r="AA143" s="73"/>
      <c r="AB143" s="73"/>
      <c r="AC143" s="73"/>
      <c r="AD143" s="73"/>
      <c r="AE143" s="118"/>
      <c r="AF143" s="73"/>
      <c r="AG143" s="72"/>
      <c r="AH143" s="73"/>
      <c r="AI143" s="73"/>
      <c r="AJ143" s="73"/>
      <c r="AK143" s="73"/>
      <c r="AL143" s="73"/>
      <c r="AM143" s="73"/>
      <c r="AN143" s="118"/>
      <c r="AO143" s="128"/>
      <c r="AP143" s="73"/>
      <c r="AQ143" s="73"/>
      <c r="AR143" s="118"/>
      <c r="AS143" s="73"/>
      <c r="AT143" s="73"/>
      <c r="AU143" s="70"/>
      <c r="AV143" s="70"/>
      <c r="AW143" s="70"/>
      <c r="AX143" s="70"/>
      <c r="AY143" s="70"/>
      <c r="AZ143" s="70"/>
      <c r="BA143" s="70"/>
      <c r="BB143" s="70"/>
      <c r="BC143" s="70"/>
      <c r="BD143" s="70"/>
      <c r="BE143" s="70"/>
      <c r="BF143" s="70"/>
      <c r="BG143" s="70"/>
      <c r="BH143" s="70"/>
      <c r="BI143" s="74"/>
      <c r="BJ143" s="70"/>
      <c r="BK143" s="75" t="s">
        <v>188</v>
      </c>
      <c r="BL143" s="33"/>
      <c r="BX143" s="33"/>
      <c r="CH143" s="33"/>
      <c r="CO143" s="33"/>
      <c r="CZ143" s="34"/>
      <c r="DI143" s="69"/>
    </row>
    <row r="144" spans="1:113" ht="15" x14ac:dyDescent="0.25">
      <c r="A144" s="70"/>
      <c r="B144" s="70"/>
      <c r="C144" s="70"/>
      <c r="D144" s="118"/>
      <c r="E144" s="73"/>
      <c r="F144" s="118"/>
      <c r="G144" s="118"/>
      <c r="H144" s="73"/>
      <c r="I144" s="118"/>
      <c r="J144" s="73"/>
      <c r="K144" s="72"/>
      <c r="L144" s="73"/>
      <c r="M144" s="73"/>
      <c r="N144" s="73"/>
      <c r="O144" s="73"/>
      <c r="P144" s="118"/>
      <c r="Q144" s="73"/>
      <c r="R144" s="73"/>
      <c r="S144" s="118"/>
      <c r="T144" s="73"/>
      <c r="U144" s="73"/>
      <c r="V144" s="73"/>
      <c r="W144" s="118"/>
      <c r="X144" s="73"/>
      <c r="Y144" s="73"/>
      <c r="Z144" s="73"/>
      <c r="AA144" s="73"/>
      <c r="AB144" s="73"/>
      <c r="AC144" s="73"/>
      <c r="AD144" s="73"/>
      <c r="AE144" s="118"/>
      <c r="AF144" s="73"/>
      <c r="AG144" s="72"/>
      <c r="AH144" s="73"/>
      <c r="AI144" s="73"/>
      <c r="AJ144" s="73"/>
      <c r="AK144" s="73"/>
      <c r="AL144" s="73"/>
      <c r="AM144" s="73"/>
      <c r="AN144" s="118"/>
      <c r="AO144" s="128"/>
      <c r="AP144" s="73"/>
      <c r="AQ144" s="73"/>
      <c r="AR144" s="118"/>
      <c r="AS144" s="73"/>
      <c r="AT144" s="73"/>
      <c r="AU144" s="70"/>
      <c r="AV144" s="70"/>
      <c r="AW144" s="70"/>
      <c r="AX144" s="70"/>
      <c r="AY144" s="70"/>
      <c r="AZ144" s="70"/>
      <c r="BA144" s="70"/>
      <c r="BB144" s="70"/>
      <c r="BC144" s="70"/>
      <c r="BD144" s="70"/>
      <c r="BE144" s="70"/>
      <c r="BF144" s="70"/>
      <c r="BG144" s="70"/>
      <c r="BH144" s="70"/>
      <c r="BI144" s="74"/>
      <c r="BJ144" s="70"/>
      <c r="BK144" s="75" t="s">
        <v>188</v>
      </c>
      <c r="BL144" s="33"/>
      <c r="BX144" s="33"/>
      <c r="CH144" s="33"/>
      <c r="CO144" s="33"/>
      <c r="CZ144" s="34"/>
      <c r="DI144" s="69"/>
    </row>
    <row r="145" spans="1:113" ht="15" x14ac:dyDescent="0.25">
      <c r="A145" s="70"/>
      <c r="B145" s="70"/>
      <c r="C145" s="70"/>
      <c r="D145" s="118"/>
      <c r="E145" s="73"/>
      <c r="F145" s="118"/>
      <c r="G145" s="118"/>
      <c r="H145" s="73"/>
      <c r="I145" s="118"/>
      <c r="J145" s="73"/>
      <c r="K145" s="72"/>
      <c r="L145" s="73"/>
      <c r="M145" s="73"/>
      <c r="N145" s="73"/>
      <c r="O145" s="73"/>
      <c r="P145" s="118"/>
      <c r="Q145" s="73"/>
      <c r="R145" s="73"/>
      <c r="S145" s="118"/>
      <c r="T145" s="73"/>
      <c r="U145" s="73"/>
      <c r="V145" s="73"/>
      <c r="W145" s="118"/>
      <c r="X145" s="73"/>
      <c r="Y145" s="73"/>
      <c r="Z145" s="73"/>
      <c r="AA145" s="73"/>
      <c r="AB145" s="73"/>
      <c r="AC145" s="73"/>
      <c r="AD145" s="73"/>
      <c r="AE145" s="118"/>
      <c r="AF145" s="73"/>
      <c r="AG145" s="72"/>
      <c r="AH145" s="73"/>
      <c r="AI145" s="73"/>
      <c r="AJ145" s="73"/>
      <c r="AK145" s="73"/>
      <c r="AL145" s="73"/>
      <c r="AM145" s="73"/>
      <c r="AN145" s="118"/>
      <c r="AO145" s="128"/>
      <c r="AP145" s="73"/>
      <c r="AQ145" s="73"/>
      <c r="AR145" s="118"/>
      <c r="AS145" s="73"/>
      <c r="AT145" s="73"/>
      <c r="AU145" s="70"/>
      <c r="AV145" s="70"/>
      <c r="AW145" s="70"/>
      <c r="AX145" s="70"/>
      <c r="AY145" s="70"/>
      <c r="AZ145" s="70"/>
      <c r="BA145" s="70"/>
      <c r="BB145" s="70"/>
      <c r="BC145" s="70"/>
      <c r="BD145" s="70"/>
      <c r="BE145" s="70"/>
      <c r="BF145" s="70"/>
      <c r="BG145" s="70"/>
      <c r="BH145" s="70"/>
      <c r="BI145" s="74"/>
      <c r="BJ145" s="70"/>
      <c r="BK145" s="75" t="s">
        <v>188</v>
      </c>
      <c r="BL145" s="33"/>
      <c r="BX145" s="33"/>
      <c r="CH145" s="33"/>
      <c r="CO145" s="33"/>
      <c r="CZ145" s="34"/>
      <c r="DI145" s="69"/>
    </row>
    <row r="146" spans="1:113" ht="15" x14ac:dyDescent="0.25">
      <c r="A146" s="70"/>
      <c r="B146" s="70"/>
      <c r="C146" s="70"/>
      <c r="D146" s="118"/>
      <c r="E146" s="73"/>
      <c r="F146" s="118"/>
      <c r="G146" s="118"/>
      <c r="H146" s="73"/>
      <c r="I146" s="118"/>
      <c r="J146" s="73"/>
      <c r="K146" s="72"/>
      <c r="L146" s="73"/>
      <c r="M146" s="73"/>
      <c r="N146" s="73"/>
      <c r="O146" s="73"/>
      <c r="P146" s="118"/>
      <c r="Q146" s="73"/>
      <c r="R146" s="73"/>
      <c r="S146" s="118"/>
      <c r="T146" s="73"/>
      <c r="U146" s="73"/>
      <c r="V146" s="73"/>
      <c r="W146" s="118"/>
      <c r="X146" s="73"/>
      <c r="Y146" s="73"/>
      <c r="Z146" s="73"/>
      <c r="AA146" s="73"/>
      <c r="AB146" s="73"/>
      <c r="AC146" s="73"/>
      <c r="AD146" s="73"/>
      <c r="AE146" s="118"/>
      <c r="AF146" s="73"/>
      <c r="AG146" s="72"/>
      <c r="AH146" s="73"/>
      <c r="AI146" s="73"/>
      <c r="AJ146" s="73"/>
      <c r="AK146" s="73"/>
      <c r="AL146" s="73"/>
      <c r="AM146" s="73"/>
      <c r="AN146" s="118"/>
      <c r="AO146" s="128"/>
      <c r="AP146" s="73"/>
      <c r="AQ146" s="73"/>
      <c r="AR146" s="118"/>
      <c r="AS146" s="73"/>
      <c r="AT146" s="73"/>
      <c r="AU146" s="70"/>
      <c r="AV146" s="70"/>
      <c r="AW146" s="70"/>
      <c r="AX146" s="70"/>
      <c r="AY146" s="70"/>
      <c r="AZ146" s="70"/>
      <c r="BA146" s="70"/>
      <c r="BB146" s="70"/>
      <c r="BC146" s="70"/>
      <c r="BD146" s="70"/>
      <c r="BE146" s="70"/>
      <c r="BF146" s="70"/>
      <c r="BG146" s="70"/>
      <c r="BH146" s="70"/>
      <c r="BI146" s="74"/>
      <c r="BJ146" s="70"/>
      <c r="BK146" s="75" t="s">
        <v>188</v>
      </c>
      <c r="BL146" s="33"/>
      <c r="BX146" s="33"/>
      <c r="CH146" s="33"/>
      <c r="CO146" s="33"/>
      <c r="CZ146" s="34"/>
      <c r="DI146" s="69"/>
    </row>
    <row r="147" spans="1:113" ht="15" x14ac:dyDescent="0.25">
      <c r="A147" s="70"/>
      <c r="B147" s="70"/>
      <c r="C147" s="70"/>
      <c r="D147" s="118"/>
      <c r="E147" s="73"/>
      <c r="F147" s="118"/>
      <c r="G147" s="118"/>
      <c r="H147" s="73"/>
      <c r="I147" s="118"/>
      <c r="J147" s="73"/>
      <c r="K147" s="72"/>
      <c r="L147" s="73"/>
      <c r="M147" s="73"/>
      <c r="N147" s="73"/>
      <c r="O147" s="73"/>
      <c r="P147" s="118"/>
      <c r="Q147" s="73"/>
      <c r="R147" s="73"/>
      <c r="S147" s="118"/>
      <c r="T147" s="73"/>
      <c r="U147" s="73"/>
      <c r="V147" s="73"/>
      <c r="W147" s="118"/>
      <c r="X147" s="73"/>
      <c r="Y147" s="73"/>
      <c r="Z147" s="73"/>
      <c r="AA147" s="73"/>
      <c r="AB147" s="73"/>
      <c r="AC147" s="73"/>
      <c r="AD147" s="73"/>
      <c r="AE147" s="118"/>
      <c r="AF147" s="73"/>
      <c r="AG147" s="72"/>
      <c r="AH147" s="73"/>
      <c r="AI147" s="73"/>
      <c r="AJ147" s="73"/>
      <c r="AK147" s="73"/>
      <c r="AL147" s="73"/>
      <c r="AM147" s="73"/>
      <c r="AN147" s="118"/>
      <c r="AO147" s="128"/>
      <c r="AP147" s="73"/>
      <c r="AQ147" s="73"/>
      <c r="AR147" s="118"/>
      <c r="AS147" s="73"/>
      <c r="AT147" s="73"/>
      <c r="AU147" s="70"/>
      <c r="AV147" s="70"/>
      <c r="AW147" s="70"/>
      <c r="AX147" s="70"/>
      <c r="AY147" s="70"/>
      <c r="AZ147" s="70"/>
      <c r="BA147" s="70"/>
      <c r="BB147" s="70"/>
      <c r="BC147" s="70"/>
      <c r="BD147" s="70"/>
      <c r="BE147" s="70"/>
      <c r="BF147" s="70"/>
      <c r="BG147" s="70"/>
      <c r="BH147" s="70"/>
      <c r="BI147" s="74"/>
      <c r="BJ147" s="70"/>
      <c r="BK147" s="75" t="s">
        <v>188</v>
      </c>
      <c r="BL147" s="33"/>
      <c r="BX147" s="33"/>
      <c r="CH147" s="33"/>
      <c r="CO147" s="33"/>
      <c r="CZ147" s="34"/>
      <c r="DI147" s="69"/>
    </row>
    <row r="148" spans="1:113" ht="15" x14ac:dyDescent="0.25">
      <c r="A148" s="70"/>
      <c r="B148" s="70"/>
      <c r="C148" s="70"/>
      <c r="D148" s="118"/>
      <c r="E148" s="73"/>
      <c r="F148" s="118"/>
      <c r="G148" s="118"/>
      <c r="H148" s="73"/>
      <c r="I148" s="118"/>
      <c r="J148" s="73"/>
      <c r="K148" s="72"/>
      <c r="L148" s="73"/>
      <c r="M148" s="73"/>
      <c r="N148" s="73"/>
      <c r="O148" s="73"/>
      <c r="P148" s="118"/>
      <c r="Q148" s="73"/>
      <c r="R148" s="73"/>
      <c r="S148" s="118"/>
      <c r="T148" s="73"/>
      <c r="U148" s="73"/>
      <c r="V148" s="73"/>
      <c r="W148" s="118"/>
      <c r="X148" s="73"/>
      <c r="Y148" s="73"/>
      <c r="Z148" s="73"/>
      <c r="AA148" s="73"/>
      <c r="AB148" s="73"/>
      <c r="AC148" s="73"/>
      <c r="AD148" s="73"/>
      <c r="AE148" s="118"/>
      <c r="AF148" s="73"/>
      <c r="AG148" s="72"/>
      <c r="AH148" s="73"/>
      <c r="AI148" s="73"/>
      <c r="AJ148" s="73"/>
      <c r="AK148" s="73"/>
      <c r="AL148" s="73"/>
      <c r="AM148" s="73"/>
      <c r="AN148" s="118"/>
      <c r="AO148" s="128"/>
      <c r="AP148" s="73"/>
      <c r="AQ148" s="73"/>
      <c r="AR148" s="118"/>
      <c r="AS148" s="73"/>
      <c r="AT148" s="73"/>
      <c r="AU148" s="70"/>
      <c r="AV148" s="70"/>
      <c r="AW148" s="70"/>
      <c r="AX148" s="70"/>
      <c r="AY148" s="70"/>
      <c r="AZ148" s="70"/>
      <c r="BA148" s="70"/>
      <c r="BB148" s="70"/>
      <c r="BC148" s="70"/>
      <c r="BD148" s="70"/>
      <c r="BE148" s="70"/>
      <c r="BF148" s="70"/>
      <c r="BG148" s="70"/>
      <c r="BH148" s="70"/>
      <c r="BI148" s="74"/>
      <c r="BJ148" s="70"/>
      <c r="BK148" s="75" t="s">
        <v>188</v>
      </c>
      <c r="BL148" s="33"/>
      <c r="BX148" s="33"/>
      <c r="CH148" s="33"/>
      <c r="CO148" s="33"/>
      <c r="CZ148" s="34"/>
      <c r="DI148" s="69"/>
    </row>
    <row r="149" spans="1:113" ht="15" x14ac:dyDescent="0.25">
      <c r="A149" s="70"/>
      <c r="B149" s="70"/>
      <c r="C149" s="70"/>
      <c r="D149" s="118"/>
      <c r="E149" s="73"/>
      <c r="F149" s="118"/>
      <c r="G149" s="118"/>
      <c r="H149" s="73"/>
      <c r="I149" s="118"/>
      <c r="J149" s="73"/>
      <c r="K149" s="72"/>
      <c r="L149" s="73"/>
      <c r="M149" s="73"/>
      <c r="N149" s="73"/>
      <c r="O149" s="73"/>
      <c r="P149" s="118"/>
      <c r="Q149" s="73"/>
      <c r="R149" s="73"/>
      <c r="S149" s="118"/>
      <c r="T149" s="73"/>
      <c r="U149" s="73"/>
      <c r="V149" s="73"/>
      <c r="W149" s="118"/>
      <c r="X149" s="73"/>
      <c r="Y149" s="73"/>
      <c r="Z149" s="73"/>
      <c r="AA149" s="73"/>
      <c r="AB149" s="73"/>
      <c r="AC149" s="73"/>
      <c r="AD149" s="73"/>
      <c r="AE149" s="118"/>
      <c r="AF149" s="73"/>
      <c r="AG149" s="72"/>
      <c r="AH149" s="73"/>
      <c r="AI149" s="73"/>
      <c r="AJ149" s="73"/>
      <c r="AK149" s="73"/>
      <c r="AL149" s="73"/>
      <c r="AM149" s="73"/>
      <c r="AN149" s="118"/>
      <c r="AO149" s="128"/>
      <c r="AP149" s="73"/>
      <c r="AQ149" s="73"/>
      <c r="AR149" s="118"/>
      <c r="AS149" s="73"/>
      <c r="AT149" s="73"/>
      <c r="AU149" s="70"/>
      <c r="AV149" s="70"/>
      <c r="AW149" s="70"/>
      <c r="AX149" s="70"/>
      <c r="AY149" s="70"/>
      <c r="AZ149" s="70"/>
      <c r="BA149" s="70"/>
      <c r="BB149" s="70"/>
      <c r="BC149" s="70"/>
      <c r="BD149" s="70"/>
      <c r="BE149" s="70"/>
      <c r="BF149" s="70"/>
      <c r="BG149" s="70"/>
      <c r="BH149" s="70"/>
      <c r="BI149" s="74"/>
      <c r="BJ149" s="70"/>
      <c r="BK149" s="75" t="s">
        <v>188</v>
      </c>
      <c r="BL149" s="33"/>
      <c r="BX149" s="33"/>
      <c r="CH149" s="33"/>
      <c r="CO149" s="33"/>
      <c r="CZ149" s="34"/>
      <c r="DI149" s="69"/>
    </row>
    <row r="150" spans="1:113" ht="15" x14ac:dyDescent="0.25">
      <c r="A150" s="70"/>
      <c r="B150" s="70"/>
      <c r="C150" s="70"/>
      <c r="D150" s="118"/>
      <c r="E150" s="73"/>
      <c r="F150" s="118"/>
      <c r="G150" s="118"/>
      <c r="H150" s="73"/>
      <c r="I150" s="118"/>
      <c r="J150" s="73"/>
      <c r="K150" s="72"/>
      <c r="L150" s="73"/>
      <c r="M150" s="73"/>
      <c r="N150" s="73"/>
      <c r="O150" s="73"/>
      <c r="P150" s="118"/>
      <c r="Q150" s="73"/>
      <c r="R150" s="73"/>
      <c r="S150" s="118"/>
      <c r="T150" s="73"/>
      <c r="U150" s="73"/>
      <c r="V150" s="73"/>
      <c r="W150" s="118"/>
      <c r="X150" s="73"/>
      <c r="Y150" s="73"/>
      <c r="Z150" s="73"/>
      <c r="AA150" s="73"/>
      <c r="AB150" s="73"/>
      <c r="AC150" s="73"/>
      <c r="AD150" s="73"/>
      <c r="AE150" s="118"/>
      <c r="AF150" s="73"/>
      <c r="AG150" s="72"/>
      <c r="AH150" s="73"/>
      <c r="AI150" s="73"/>
      <c r="AJ150" s="73"/>
      <c r="AK150" s="73"/>
      <c r="AL150" s="73"/>
      <c r="AM150" s="73"/>
      <c r="AN150" s="118"/>
      <c r="AO150" s="128"/>
      <c r="AP150" s="73"/>
      <c r="AQ150" s="73"/>
      <c r="AR150" s="118"/>
      <c r="AS150" s="73"/>
      <c r="AT150" s="73"/>
      <c r="AU150" s="70"/>
      <c r="AV150" s="70"/>
      <c r="AW150" s="70"/>
      <c r="AX150" s="70"/>
      <c r="AY150" s="70"/>
      <c r="AZ150" s="70"/>
      <c r="BA150" s="70"/>
      <c r="BB150" s="70"/>
      <c r="BC150" s="70"/>
      <c r="BD150" s="70"/>
      <c r="BE150" s="70"/>
      <c r="BF150" s="70"/>
      <c r="BG150" s="70"/>
      <c r="BH150" s="70"/>
      <c r="BI150" s="74"/>
      <c r="BJ150" s="70"/>
      <c r="BK150" s="75" t="s">
        <v>188</v>
      </c>
      <c r="BL150" s="33"/>
      <c r="BX150" s="33"/>
      <c r="CH150" s="33"/>
      <c r="CO150" s="33"/>
      <c r="CZ150" s="34"/>
      <c r="DI150" s="69"/>
    </row>
    <row r="151" spans="1:113" ht="15" x14ac:dyDescent="0.25">
      <c r="A151" s="70"/>
      <c r="B151" s="70"/>
      <c r="C151" s="70"/>
      <c r="D151" s="118"/>
      <c r="E151" s="73"/>
      <c r="F151" s="118"/>
      <c r="G151" s="118"/>
      <c r="H151" s="73"/>
      <c r="I151" s="118"/>
      <c r="J151" s="73"/>
      <c r="K151" s="72"/>
      <c r="L151" s="73"/>
      <c r="M151" s="73"/>
      <c r="N151" s="73"/>
      <c r="O151" s="73"/>
      <c r="P151" s="118"/>
      <c r="Q151" s="73"/>
      <c r="R151" s="73"/>
      <c r="S151" s="118"/>
      <c r="T151" s="73"/>
      <c r="U151" s="73"/>
      <c r="V151" s="73"/>
      <c r="W151" s="118"/>
      <c r="X151" s="73"/>
      <c r="Y151" s="73"/>
      <c r="Z151" s="73"/>
      <c r="AA151" s="73"/>
      <c r="AB151" s="73"/>
      <c r="AC151" s="73"/>
      <c r="AD151" s="73"/>
      <c r="AE151" s="118"/>
      <c r="AF151" s="73"/>
      <c r="AG151" s="72"/>
      <c r="AH151" s="73"/>
      <c r="AI151" s="73"/>
      <c r="AJ151" s="73"/>
      <c r="AK151" s="73"/>
      <c r="AL151" s="73"/>
      <c r="AM151" s="73"/>
      <c r="AN151" s="118"/>
      <c r="AO151" s="128"/>
      <c r="AP151" s="73"/>
      <c r="AQ151" s="73"/>
      <c r="AR151" s="118"/>
      <c r="AS151" s="73"/>
      <c r="AT151" s="73"/>
      <c r="AU151" s="70"/>
      <c r="AV151" s="70"/>
      <c r="AW151" s="70"/>
      <c r="AX151" s="70"/>
      <c r="AY151" s="70"/>
      <c r="AZ151" s="70"/>
      <c r="BA151" s="70"/>
      <c r="BB151" s="70"/>
      <c r="BC151" s="70"/>
      <c r="BD151" s="70"/>
      <c r="BE151" s="70"/>
      <c r="BF151" s="70"/>
      <c r="BG151" s="70"/>
      <c r="BH151" s="70"/>
      <c r="BI151" s="74"/>
      <c r="BJ151" s="70"/>
      <c r="BK151" s="75" t="s">
        <v>188</v>
      </c>
      <c r="BL151" s="33"/>
      <c r="BX151" s="33"/>
      <c r="CH151" s="33"/>
      <c r="CO151" s="33"/>
      <c r="CZ151" s="34"/>
      <c r="DI151" s="69"/>
    </row>
    <row r="152" spans="1:113" ht="15" x14ac:dyDescent="0.25">
      <c r="A152" s="70"/>
      <c r="B152" s="70"/>
      <c r="C152" s="70"/>
      <c r="D152" s="118"/>
      <c r="E152" s="73"/>
      <c r="F152" s="118"/>
      <c r="G152" s="118"/>
      <c r="H152" s="73"/>
      <c r="I152" s="118"/>
      <c r="J152" s="73"/>
      <c r="K152" s="72"/>
      <c r="L152" s="73"/>
      <c r="M152" s="73"/>
      <c r="N152" s="73"/>
      <c r="O152" s="73"/>
      <c r="P152" s="118"/>
      <c r="Q152" s="73"/>
      <c r="R152" s="73"/>
      <c r="S152" s="118"/>
      <c r="T152" s="73"/>
      <c r="U152" s="73"/>
      <c r="V152" s="73"/>
      <c r="W152" s="118"/>
      <c r="X152" s="73"/>
      <c r="Y152" s="73"/>
      <c r="Z152" s="73"/>
      <c r="AA152" s="73"/>
      <c r="AB152" s="73"/>
      <c r="AC152" s="73"/>
      <c r="AD152" s="73"/>
      <c r="AE152" s="118"/>
      <c r="AF152" s="73"/>
      <c r="AG152" s="72"/>
      <c r="AH152" s="73"/>
      <c r="AI152" s="73"/>
      <c r="AJ152" s="73"/>
      <c r="AK152" s="73"/>
      <c r="AL152" s="73"/>
      <c r="AM152" s="73"/>
      <c r="AN152" s="118"/>
      <c r="AO152" s="128"/>
      <c r="AP152" s="73"/>
      <c r="AQ152" s="73"/>
      <c r="AR152" s="118"/>
      <c r="AS152" s="73"/>
      <c r="AT152" s="73"/>
      <c r="AU152" s="70"/>
      <c r="AV152" s="70"/>
      <c r="AW152" s="70"/>
      <c r="AX152" s="70"/>
      <c r="AY152" s="70"/>
      <c r="AZ152" s="70"/>
      <c r="BA152" s="70"/>
      <c r="BB152" s="70"/>
      <c r="BC152" s="70"/>
      <c r="BD152" s="70"/>
      <c r="BE152" s="70"/>
      <c r="BF152" s="70"/>
      <c r="BG152" s="70"/>
      <c r="BH152" s="70"/>
      <c r="BI152" s="74"/>
      <c r="BJ152" s="70"/>
      <c r="BK152" s="75" t="s">
        <v>188</v>
      </c>
      <c r="BL152" s="33"/>
      <c r="BX152" s="33"/>
      <c r="CH152" s="33"/>
      <c r="CO152" s="33"/>
      <c r="CZ152" s="34"/>
      <c r="DI152" s="69"/>
    </row>
    <row r="153" spans="1:113" ht="15" x14ac:dyDescent="0.25">
      <c r="A153" s="70"/>
      <c r="B153" s="70"/>
      <c r="C153" s="70"/>
      <c r="D153" s="118"/>
      <c r="E153" s="73"/>
      <c r="F153" s="118"/>
      <c r="G153" s="118"/>
      <c r="H153" s="73"/>
      <c r="I153" s="118"/>
      <c r="J153" s="73"/>
      <c r="K153" s="72"/>
      <c r="L153" s="73"/>
      <c r="M153" s="73"/>
      <c r="N153" s="73"/>
      <c r="O153" s="73"/>
      <c r="P153" s="118"/>
      <c r="Q153" s="73"/>
      <c r="R153" s="73"/>
      <c r="S153" s="118"/>
      <c r="T153" s="73"/>
      <c r="U153" s="73"/>
      <c r="V153" s="73"/>
      <c r="W153" s="118"/>
      <c r="X153" s="73"/>
      <c r="Y153" s="73"/>
      <c r="Z153" s="73"/>
      <c r="AA153" s="73"/>
      <c r="AB153" s="73"/>
      <c r="AC153" s="73"/>
      <c r="AD153" s="73"/>
      <c r="AE153" s="118"/>
      <c r="AF153" s="73"/>
      <c r="AG153" s="72"/>
      <c r="AH153" s="73"/>
      <c r="AI153" s="73"/>
      <c r="AJ153" s="73"/>
      <c r="AK153" s="73"/>
      <c r="AL153" s="73"/>
      <c r="AM153" s="73"/>
      <c r="AN153" s="118"/>
      <c r="AO153" s="128"/>
      <c r="AP153" s="73"/>
      <c r="AQ153" s="73"/>
      <c r="AR153" s="118"/>
      <c r="AS153" s="73"/>
      <c r="AT153" s="73"/>
      <c r="AU153" s="70"/>
      <c r="AV153" s="70"/>
      <c r="AW153" s="70"/>
      <c r="AX153" s="70"/>
      <c r="AY153" s="70"/>
      <c r="AZ153" s="70"/>
      <c r="BA153" s="70"/>
      <c r="BB153" s="70"/>
      <c r="BC153" s="70"/>
      <c r="BD153" s="70"/>
      <c r="BE153" s="70"/>
      <c r="BF153" s="70"/>
      <c r="BG153" s="70"/>
      <c r="BH153" s="70"/>
      <c r="BI153" s="74"/>
      <c r="BJ153" s="70"/>
      <c r="BK153" s="75" t="s">
        <v>188</v>
      </c>
      <c r="BL153" s="33"/>
      <c r="BX153" s="33"/>
      <c r="CH153" s="33"/>
      <c r="CO153" s="33"/>
      <c r="CZ153" s="34"/>
      <c r="DI153" s="69"/>
    </row>
    <row r="154" spans="1:113" ht="15" x14ac:dyDescent="0.25">
      <c r="A154" s="70"/>
      <c r="B154" s="70"/>
      <c r="C154" s="70"/>
      <c r="D154" s="118"/>
      <c r="E154" s="73"/>
      <c r="F154" s="118"/>
      <c r="G154" s="118"/>
      <c r="H154" s="73"/>
      <c r="I154" s="118"/>
      <c r="J154" s="73"/>
      <c r="K154" s="72"/>
      <c r="L154" s="73"/>
      <c r="M154" s="73"/>
      <c r="N154" s="73"/>
      <c r="O154" s="73"/>
      <c r="P154" s="118"/>
      <c r="Q154" s="73"/>
      <c r="R154" s="73"/>
      <c r="S154" s="118"/>
      <c r="T154" s="73"/>
      <c r="U154" s="73"/>
      <c r="V154" s="73"/>
      <c r="W154" s="118"/>
      <c r="X154" s="73"/>
      <c r="Y154" s="73"/>
      <c r="Z154" s="73"/>
      <c r="AA154" s="73"/>
      <c r="AB154" s="73"/>
      <c r="AC154" s="73"/>
      <c r="AD154" s="73"/>
      <c r="AE154" s="118"/>
      <c r="AF154" s="73"/>
      <c r="AG154" s="72"/>
      <c r="AH154" s="73"/>
      <c r="AI154" s="73"/>
      <c r="AJ154" s="73"/>
      <c r="AK154" s="73"/>
      <c r="AL154" s="73"/>
      <c r="AM154" s="73"/>
      <c r="AN154" s="118"/>
      <c r="AO154" s="128"/>
      <c r="AP154" s="73"/>
      <c r="AQ154" s="73"/>
      <c r="AR154" s="118"/>
      <c r="AS154" s="73"/>
      <c r="AT154" s="73"/>
      <c r="AU154" s="70"/>
      <c r="AV154" s="70"/>
      <c r="AW154" s="70"/>
      <c r="AX154" s="70"/>
      <c r="AY154" s="70"/>
      <c r="AZ154" s="70"/>
      <c r="BA154" s="70"/>
      <c r="BB154" s="70"/>
      <c r="BC154" s="70"/>
      <c r="BD154" s="70"/>
      <c r="BE154" s="70"/>
      <c r="BF154" s="70"/>
      <c r="BG154" s="70"/>
      <c r="BH154" s="70"/>
      <c r="BI154" s="74"/>
      <c r="BJ154" s="70"/>
      <c r="BK154" s="75" t="s">
        <v>188</v>
      </c>
      <c r="BL154" s="33"/>
      <c r="BX154" s="33"/>
      <c r="CH154" s="33"/>
      <c r="CO154" s="33"/>
      <c r="CZ154" s="34"/>
      <c r="DI154" s="69"/>
    </row>
    <row r="155" spans="1:113" ht="15" x14ac:dyDescent="0.25">
      <c r="A155" s="70"/>
      <c r="B155" s="70"/>
      <c r="C155" s="70"/>
      <c r="D155" s="118"/>
      <c r="E155" s="73"/>
      <c r="F155" s="118"/>
      <c r="G155" s="118"/>
      <c r="H155" s="73"/>
      <c r="I155" s="118"/>
      <c r="J155" s="73"/>
      <c r="K155" s="72"/>
      <c r="L155" s="73"/>
      <c r="M155" s="73"/>
      <c r="N155" s="73"/>
      <c r="O155" s="73"/>
      <c r="P155" s="118"/>
      <c r="Q155" s="73"/>
      <c r="R155" s="73"/>
      <c r="S155" s="118"/>
      <c r="T155" s="73"/>
      <c r="U155" s="73"/>
      <c r="V155" s="73"/>
      <c r="W155" s="118"/>
      <c r="X155" s="73"/>
      <c r="Y155" s="73"/>
      <c r="Z155" s="73"/>
      <c r="AA155" s="73"/>
      <c r="AB155" s="73"/>
      <c r="AC155" s="73"/>
      <c r="AD155" s="73"/>
      <c r="AE155" s="118"/>
      <c r="AF155" s="73"/>
      <c r="AG155" s="72"/>
      <c r="AH155" s="73"/>
      <c r="AI155" s="73"/>
      <c r="AJ155" s="73"/>
      <c r="AK155" s="73"/>
      <c r="AL155" s="73"/>
      <c r="AM155" s="73"/>
      <c r="AN155" s="118"/>
      <c r="AO155" s="128"/>
      <c r="AP155" s="73"/>
      <c r="AQ155" s="73"/>
      <c r="AR155" s="118"/>
      <c r="AS155" s="73"/>
      <c r="AT155" s="73"/>
      <c r="AU155" s="70"/>
      <c r="AV155" s="70"/>
      <c r="AW155" s="70"/>
      <c r="AX155" s="70"/>
      <c r="AY155" s="70"/>
      <c r="AZ155" s="70"/>
      <c r="BA155" s="70"/>
      <c r="BB155" s="70"/>
      <c r="BC155" s="70"/>
      <c r="BD155" s="70"/>
      <c r="BE155" s="70"/>
      <c r="BF155" s="70"/>
      <c r="BG155" s="70"/>
      <c r="BH155" s="70"/>
      <c r="BI155" s="74"/>
      <c r="BJ155" s="70"/>
      <c r="BK155" s="75" t="s">
        <v>188</v>
      </c>
      <c r="BL155" s="33"/>
      <c r="BX155" s="33"/>
      <c r="CH155" s="33"/>
      <c r="CO155" s="33"/>
      <c r="CZ155" s="34"/>
      <c r="DI155" s="69"/>
    </row>
    <row r="156" spans="1:113" ht="15" x14ac:dyDescent="0.25">
      <c r="A156" s="70"/>
      <c r="B156" s="70"/>
      <c r="C156" s="70"/>
      <c r="D156" s="118"/>
      <c r="E156" s="73"/>
      <c r="F156" s="118"/>
      <c r="G156" s="118"/>
      <c r="H156" s="73"/>
      <c r="I156" s="118"/>
      <c r="J156" s="73"/>
      <c r="K156" s="72"/>
      <c r="L156" s="73"/>
      <c r="M156" s="73"/>
      <c r="N156" s="73"/>
      <c r="O156" s="73"/>
      <c r="P156" s="118"/>
      <c r="Q156" s="73"/>
      <c r="R156" s="73"/>
      <c r="S156" s="118"/>
      <c r="T156" s="73"/>
      <c r="U156" s="73"/>
      <c r="V156" s="73"/>
      <c r="W156" s="118"/>
      <c r="X156" s="73"/>
      <c r="Y156" s="73"/>
      <c r="Z156" s="73"/>
      <c r="AA156" s="73"/>
      <c r="AB156" s="73"/>
      <c r="AC156" s="73"/>
      <c r="AD156" s="73"/>
      <c r="AE156" s="118"/>
      <c r="AF156" s="73"/>
      <c r="AG156" s="72"/>
      <c r="AH156" s="73"/>
      <c r="AI156" s="73"/>
      <c r="AJ156" s="73"/>
      <c r="AK156" s="73"/>
      <c r="AL156" s="73"/>
      <c r="AM156" s="73"/>
      <c r="AN156" s="118"/>
      <c r="AO156" s="128"/>
      <c r="AP156" s="73"/>
      <c r="AQ156" s="73"/>
      <c r="AR156" s="118"/>
      <c r="AS156" s="73"/>
      <c r="AT156" s="73"/>
      <c r="AU156" s="70"/>
      <c r="AV156" s="70"/>
      <c r="AW156" s="70"/>
      <c r="AX156" s="70"/>
      <c r="AY156" s="70"/>
      <c r="AZ156" s="70"/>
      <c r="BA156" s="70"/>
      <c r="BB156" s="70"/>
      <c r="BC156" s="70"/>
      <c r="BD156" s="70"/>
      <c r="BE156" s="70"/>
      <c r="BF156" s="70"/>
      <c r="BG156" s="70"/>
      <c r="BH156" s="70"/>
      <c r="BI156" s="74"/>
      <c r="BJ156" s="70"/>
      <c r="BK156" s="75" t="s">
        <v>188</v>
      </c>
      <c r="BL156" s="33"/>
      <c r="BX156" s="33"/>
      <c r="CH156" s="33"/>
      <c r="CO156" s="33"/>
      <c r="CZ156" s="34"/>
      <c r="DI156" s="69"/>
    </row>
    <row r="157" spans="1:113" ht="15" x14ac:dyDescent="0.25">
      <c r="A157" s="70"/>
      <c r="B157" s="70"/>
      <c r="C157" s="70"/>
      <c r="D157" s="118"/>
      <c r="E157" s="73"/>
      <c r="F157" s="118"/>
      <c r="G157" s="118"/>
      <c r="H157" s="73"/>
      <c r="I157" s="118"/>
      <c r="J157" s="73"/>
      <c r="K157" s="72"/>
      <c r="L157" s="73"/>
      <c r="M157" s="73"/>
      <c r="N157" s="73"/>
      <c r="O157" s="73"/>
      <c r="P157" s="118"/>
      <c r="Q157" s="73"/>
      <c r="R157" s="73"/>
      <c r="S157" s="118"/>
      <c r="T157" s="73"/>
      <c r="U157" s="73"/>
      <c r="V157" s="73"/>
      <c r="W157" s="118"/>
      <c r="X157" s="73"/>
      <c r="Y157" s="73"/>
      <c r="Z157" s="73"/>
      <c r="AA157" s="73"/>
      <c r="AB157" s="73"/>
      <c r="AC157" s="73"/>
      <c r="AD157" s="73"/>
      <c r="AE157" s="118"/>
      <c r="AF157" s="73"/>
      <c r="AG157" s="72"/>
      <c r="AH157" s="73"/>
      <c r="AI157" s="73"/>
      <c r="AJ157" s="73"/>
      <c r="AK157" s="73"/>
      <c r="AL157" s="73"/>
      <c r="AM157" s="73"/>
      <c r="AN157" s="118"/>
      <c r="AO157" s="128"/>
      <c r="AP157" s="73"/>
      <c r="AQ157" s="73"/>
      <c r="AR157" s="118"/>
      <c r="AS157" s="73"/>
      <c r="AT157" s="73"/>
      <c r="AU157" s="70"/>
      <c r="AV157" s="70"/>
      <c r="AW157" s="70"/>
      <c r="AX157" s="70"/>
      <c r="AY157" s="70"/>
      <c r="AZ157" s="70"/>
      <c r="BA157" s="70"/>
      <c r="BB157" s="70"/>
      <c r="BC157" s="70"/>
      <c r="BD157" s="70"/>
      <c r="BE157" s="70"/>
      <c r="BF157" s="70"/>
      <c r="BG157" s="70"/>
      <c r="BH157" s="70"/>
      <c r="BI157" s="74"/>
      <c r="BJ157" s="70"/>
      <c r="BK157" s="75" t="s">
        <v>188</v>
      </c>
      <c r="BL157" s="33"/>
      <c r="BX157" s="33"/>
      <c r="CH157" s="33"/>
      <c r="CO157" s="33"/>
      <c r="CZ157" s="34"/>
      <c r="DI157" s="69"/>
    </row>
    <row r="158" spans="1:113" ht="15" x14ac:dyDescent="0.25">
      <c r="A158" s="70"/>
      <c r="B158" s="70"/>
      <c r="C158" s="70"/>
      <c r="D158" s="118"/>
      <c r="E158" s="73"/>
      <c r="F158" s="118"/>
      <c r="G158" s="118"/>
      <c r="H158" s="73"/>
      <c r="I158" s="118"/>
      <c r="J158" s="73"/>
      <c r="K158" s="72"/>
      <c r="L158" s="73"/>
      <c r="M158" s="73"/>
      <c r="N158" s="73"/>
      <c r="O158" s="73"/>
      <c r="P158" s="118"/>
      <c r="Q158" s="73"/>
      <c r="R158" s="73"/>
      <c r="S158" s="118"/>
      <c r="T158" s="73"/>
      <c r="U158" s="73"/>
      <c r="V158" s="73"/>
      <c r="W158" s="118"/>
      <c r="X158" s="73"/>
      <c r="Y158" s="73"/>
      <c r="Z158" s="73"/>
      <c r="AA158" s="73"/>
      <c r="AB158" s="73"/>
      <c r="AC158" s="73"/>
      <c r="AD158" s="73"/>
      <c r="AE158" s="118"/>
      <c r="AF158" s="73"/>
      <c r="AG158" s="72"/>
      <c r="AH158" s="73"/>
      <c r="AI158" s="73"/>
      <c r="AJ158" s="73"/>
      <c r="AK158" s="73"/>
      <c r="AL158" s="73"/>
      <c r="AM158" s="73"/>
      <c r="AN158" s="118"/>
      <c r="AO158" s="128"/>
      <c r="AP158" s="73"/>
      <c r="AQ158" s="73"/>
      <c r="AR158" s="118"/>
      <c r="AS158" s="73"/>
      <c r="AT158" s="73"/>
      <c r="AU158" s="70"/>
      <c r="AV158" s="70"/>
      <c r="AW158" s="70"/>
      <c r="AX158" s="70"/>
      <c r="AY158" s="70"/>
      <c r="AZ158" s="70"/>
      <c r="BA158" s="70"/>
      <c r="BB158" s="70"/>
      <c r="BC158" s="70"/>
      <c r="BD158" s="70"/>
      <c r="BE158" s="70"/>
      <c r="BF158" s="70"/>
      <c r="BG158" s="70"/>
      <c r="BH158" s="70"/>
      <c r="BI158" s="74"/>
      <c r="BJ158" s="70"/>
      <c r="BK158" s="75" t="s">
        <v>188</v>
      </c>
      <c r="BL158" s="33"/>
      <c r="BX158" s="33"/>
      <c r="CH158" s="33"/>
      <c r="CO158" s="33"/>
      <c r="CZ158" s="34"/>
      <c r="DI158" s="69"/>
    </row>
    <row r="159" spans="1:113" ht="15" x14ac:dyDescent="0.25">
      <c r="A159" s="70"/>
      <c r="B159" s="70"/>
      <c r="C159" s="70"/>
      <c r="D159" s="118"/>
      <c r="E159" s="73"/>
      <c r="F159" s="118"/>
      <c r="G159" s="118"/>
      <c r="H159" s="73"/>
      <c r="I159" s="118"/>
      <c r="J159" s="73"/>
      <c r="K159" s="72"/>
      <c r="L159" s="73"/>
      <c r="M159" s="73"/>
      <c r="N159" s="73"/>
      <c r="O159" s="73"/>
      <c r="P159" s="118"/>
      <c r="Q159" s="73"/>
      <c r="R159" s="73"/>
      <c r="S159" s="118"/>
      <c r="T159" s="73"/>
      <c r="U159" s="73"/>
      <c r="V159" s="73"/>
      <c r="W159" s="118"/>
      <c r="X159" s="73"/>
      <c r="Y159" s="73"/>
      <c r="Z159" s="73"/>
      <c r="AA159" s="73"/>
      <c r="AB159" s="73"/>
      <c r="AC159" s="73"/>
      <c r="AD159" s="73"/>
      <c r="AE159" s="118"/>
      <c r="AF159" s="73"/>
      <c r="AG159" s="72"/>
      <c r="AH159" s="73"/>
      <c r="AI159" s="73"/>
      <c r="AJ159" s="73"/>
      <c r="AK159" s="73"/>
      <c r="AL159" s="73"/>
      <c r="AM159" s="73"/>
      <c r="AN159" s="118"/>
      <c r="AO159" s="128"/>
      <c r="AP159" s="73"/>
      <c r="AQ159" s="73"/>
      <c r="AR159" s="118"/>
      <c r="AS159" s="73"/>
      <c r="AT159" s="73"/>
      <c r="AU159" s="70"/>
      <c r="AV159" s="70"/>
      <c r="AW159" s="70"/>
      <c r="AX159" s="70"/>
      <c r="AY159" s="70"/>
      <c r="AZ159" s="70"/>
      <c r="BA159" s="70"/>
      <c r="BB159" s="70"/>
      <c r="BC159" s="70"/>
      <c r="BD159" s="70"/>
      <c r="BE159" s="70"/>
      <c r="BF159" s="70"/>
      <c r="BG159" s="70"/>
      <c r="BH159" s="70"/>
      <c r="BI159" s="74"/>
      <c r="BJ159" s="70"/>
      <c r="BK159" s="75" t="s">
        <v>188</v>
      </c>
      <c r="BL159" s="33"/>
      <c r="BX159" s="33"/>
      <c r="CH159" s="33"/>
      <c r="CO159" s="33"/>
      <c r="CZ159" s="34"/>
      <c r="DI159" s="69"/>
    </row>
    <row r="160" spans="1:113" ht="15" x14ac:dyDescent="0.25">
      <c r="A160" s="70"/>
      <c r="B160" s="70"/>
      <c r="C160" s="70"/>
      <c r="D160" s="118"/>
      <c r="E160" s="73"/>
      <c r="F160" s="118"/>
      <c r="G160" s="118"/>
      <c r="H160" s="73"/>
      <c r="I160" s="118"/>
      <c r="J160" s="73"/>
      <c r="K160" s="72"/>
      <c r="L160" s="73"/>
      <c r="M160" s="73"/>
      <c r="N160" s="73"/>
      <c r="O160" s="73"/>
      <c r="P160" s="118"/>
      <c r="Q160" s="73"/>
      <c r="R160" s="73"/>
      <c r="S160" s="118"/>
      <c r="T160" s="73"/>
      <c r="U160" s="73"/>
      <c r="V160" s="73"/>
      <c r="W160" s="118"/>
      <c r="X160" s="73"/>
      <c r="Y160" s="73"/>
      <c r="Z160" s="73"/>
      <c r="AA160" s="73"/>
      <c r="AB160" s="73"/>
      <c r="AC160" s="73"/>
      <c r="AD160" s="73"/>
      <c r="AE160" s="118"/>
      <c r="AF160" s="73"/>
      <c r="AG160" s="72"/>
      <c r="AH160" s="73"/>
      <c r="AI160" s="73"/>
      <c r="AJ160" s="73"/>
      <c r="AK160" s="73"/>
      <c r="AL160" s="73"/>
      <c r="AM160" s="73"/>
      <c r="AN160" s="118"/>
      <c r="AO160" s="128"/>
      <c r="AP160" s="73"/>
      <c r="AQ160" s="73"/>
      <c r="AR160" s="118"/>
      <c r="AS160" s="73"/>
      <c r="AT160" s="73"/>
      <c r="AU160" s="70"/>
      <c r="AV160" s="70"/>
      <c r="AW160" s="70"/>
      <c r="AX160" s="70"/>
      <c r="AY160" s="70"/>
      <c r="AZ160" s="70"/>
      <c r="BA160" s="70"/>
      <c r="BB160" s="70"/>
      <c r="BC160" s="70"/>
      <c r="BD160" s="70"/>
      <c r="BE160" s="70"/>
      <c r="BF160" s="70"/>
      <c r="BG160" s="70"/>
      <c r="BH160" s="70"/>
      <c r="BI160" s="74"/>
      <c r="BJ160" s="70"/>
      <c r="BK160" s="75" t="s">
        <v>188</v>
      </c>
      <c r="BL160" s="33"/>
      <c r="BX160" s="33"/>
      <c r="CH160" s="33"/>
      <c r="CO160" s="33"/>
      <c r="CZ160" s="34"/>
      <c r="DI160" s="69"/>
    </row>
    <row r="161" spans="1:113" ht="15" x14ac:dyDescent="0.25">
      <c r="A161" s="70"/>
      <c r="B161" s="70"/>
      <c r="C161" s="70"/>
      <c r="D161" s="118"/>
      <c r="E161" s="73"/>
      <c r="F161" s="118"/>
      <c r="G161" s="118"/>
      <c r="H161" s="73"/>
      <c r="I161" s="118"/>
      <c r="J161" s="73"/>
      <c r="K161" s="72"/>
      <c r="L161" s="73"/>
      <c r="M161" s="73"/>
      <c r="N161" s="73"/>
      <c r="O161" s="73"/>
      <c r="P161" s="118"/>
      <c r="Q161" s="73"/>
      <c r="R161" s="73"/>
      <c r="S161" s="118"/>
      <c r="T161" s="73"/>
      <c r="U161" s="73"/>
      <c r="V161" s="73"/>
      <c r="W161" s="118"/>
      <c r="X161" s="73"/>
      <c r="Y161" s="73"/>
      <c r="Z161" s="73"/>
      <c r="AA161" s="73"/>
      <c r="AB161" s="73"/>
      <c r="AC161" s="73"/>
      <c r="AD161" s="73"/>
      <c r="AE161" s="118"/>
      <c r="AF161" s="73"/>
      <c r="AG161" s="72"/>
      <c r="AH161" s="73"/>
      <c r="AI161" s="73"/>
      <c r="AJ161" s="73"/>
      <c r="AK161" s="73"/>
      <c r="AL161" s="73"/>
      <c r="AM161" s="73"/>
      <c r="AN161" s="118"/>
      <c r="AO161" s="128"/>
      <c r="AP161" s="73"/>
      <c r="AQ161" s="73"/>
      <c r="AR161" s="118"/>
      <c r="AS161" s="73"/>
      <c r="AT161" s="73"/>
      <c r="AU161" s="70"/>
      <c r="AV161" s="70"/>
      <c r="AW161" s="70"/>
      <c r="AX161" s="70"/>
      <c r="AY161" s="70"/>
      <c r="AZ161" s="70"/>
      <c r="BA161" s="70"/>
      <c r="BB161" s="70"/>
      <c r="BC161" s="70"/>
      <c r="BD161" s="70"/>
      <c r="BE161" s="70"/>
      <c r="BF161" s="70"/>
      <c r="BG161" s="70"/>
      <c r="BH161" s="70"/>
      <c r="BI161" s="74"/>
      <c r="BJ161" s="70"/>
      <c r="BK161" s="75" t="s">
        <v>188</v>
      </c>
      <c r="BL161" s="33"/>
      <c r="BX161" s="33"/>
      <c r="CH161" s="33"/>
      <c r="CO161" s="33"/>
      <c r="CZ161" s="34"/>
      <c r="DI161" s="69"/>
    </row>
    <row r="162" spans="1:113" ht="15" x14ac:dyDescent="0.25">
      <c r="A162" s="70"/>
      <c r="B162" s="70"/>
      <c r="C162" s="70"/>
      <c r="D162" s="118"/>
      <c r="E162" s="73"/>
      <c r="F162" s="118"/>
      <c r="G162" s="118"/>
      <c r="H162" s="73"/>
      <c r="I162" s="118"/>
      <c r="J162" s="73"/>
      <c r="K162" s="72"/>
      <c r="L162" s="73"/>
      <c r="M162" s="73"/>
      <c r="N162" s="73"/>
      <c r="O162" s="73"/>
      <c r="P162" s="118"/>
      <c r="Q162" s="73"/>
      <c r="R162" s="73"/>
      <c r="S162" s="118"/>
      <c r="T162" s="73"/>
      <c r="U162" s="73"/>
      <c r="V162" s="73"/>
      <c r="W162" s="118"/>
      <c r="X162" s="73"/>
      <c r="Y162" s="73"/>
      <c r="Z162" s="73"/>
      <c r="AA162" s="73"/>
      <c r="AB162" s="73"/>
      <c r="AC162" s="73"/>
      <c r="AD162" s="73"/>
      <c r="AE162" s="118"/>
      <c r="AF162" s="73"/>
      <c r="AG162" s="72"/>
      <c r="AH162" s="73"/>
      <c r="AI162" s="73"/>
      <c r="AJ162" s="73"/>
      <c r="AK162" s="73"/>
      <c r="AL162" s="73"/>
      <c r="AM162" s="73"/>
      <c r="AN162" s="118"/>
      <c r="AO162" s="128"/>
      <c r="AP162" s="73"/>
      <c r="AQ162" s="73"/>
      <c r="AR162" s="118"/>
      <c r="AS162" s="73"/>
      <c r="AT162" s="73"/>
      <c r="AU162" s="70"/>
      <c r="AV162" s="70"/>
      <c r="AW162" s="70"/>
      <c r="AX162" s="70"/>
      <c r="AY162" s="70"/>
      <c r="AZ162" s="70"/>
      <c r="BA162" s="70"/>
      <c r="BB162" s="70"/>
      <c r="BC162" s="70"/>
      <c r="BD162" s="70"/>
      <c r="BE162" s="70"/>
      <c r="BF162" s="70"/>
      <c r="BG162" s="70"/>
      <c r="BH162" s="70"/>
      <c r="BI162" s="74"/>
      <c r="BJ162" s="70"/>
      <c r="BK162" s="75" t="s">
        <v>188</v>
      </c>
      <c r="BL162" s="33"/>
      <c r="BX162" s="33"/>
      <c r="CH162" s="33"/>
      <c r="CO162" s="33"/>
      <c r="CZ162" s="34"/>
      <c r="DI162" s="69"/>
    </row>
    <row r="163" spans="1:113" ht="15" x14ac:dyDescent="0.25">
      <c r="A163" s="70"/>
      <c r="B163" s="70"/>
      <c r="C163" s="70"/>
      <c r="D163" s="118"/>
      <c r="E163" s="73"/>
      <c r="F163" s="118"/>
      <c r="G163" s="118"/>
      <c r="H163" s="73"/>
      <c r="I163" s="118"/>
      <c r="J163" s="73"/>
      <c r="K163" s="72"/>
      <c r="L163" s="73"/>
      <c r="M163" s="73"/>
      <c r="N163" s="73"/>
      <c r="O163" s="73"/>
      <c r="P163" s="118"/>
      <c r="Q163" s="73"/>
      <c r="R163" s="73"/>
      <c r="S163" s="118"/>
      <c r="T163" s="73"/>
      <c r="U163" s="73"/>
      <c r="V163" s="73"/>
      <c r="W163" s="118"/>
      <c r="X163" s="73"/>
      <c r="Y163" s="73"/>
      <c r="Z163" s="73"/>
      <c r="AA163" s="73"/>
      <c r="AB163" s="73"/>
      <c r="AC163" s="73"/>
      <c r="AD163" s="73"/>
      <c r="AE163" s="118"/>
      <c r="AF163" s="73"/>
      <c r="AG163" s="72"/>
      <c r="AH163" s="73"/>
      <c r="AI163" s="73"/>
      <c r="AJ163" s="73"/>
      <c r="AK163" s="73"/>
      <c r="AL163" s="73"/>
      <c r="AM163" s="73"/>
      <c r="AN163" s="118"/>
      <c r="AO163" s="128"/>
      <c r="AP163" s="73"/>
      <c r="AQ163" s="73"/>
      <c r="AR163" s="118"/>
      <c r="AS163" s="73"/>
      <c r="AT163" s="73"/>
      <c r="AU163" s="70"/>
      <c r="AV163" s="70"/>
      <c r="AW163" s="70"/>
      <c r="AX163" s="70"/>
      <c r="AY163" s="70"/>
      <c r="AZ163" s="70"/>
      <c r="BA163" s="70"/>
      <c r="BB163" s="70"/>
      <c r="BC163" s="70"/>
      <c r="BD163" s="70"/>
      <c r="BE163" s="70"/>
      <c r="BF163" s="70"/>
      <c r="BG163" s="70"/>
      <c r="BH163" s="70"/>
      <c r="BI163" s="74"/>
      <c r="BJ163" s="70"/>
      <c r="BK163" s="75" t="s">
        <v>188</v>
      </c>
      <c r="BL163" s="33"/>
      <c r="BX163" s="33"/>
      <c r="CH163" s="33"/>
      <c r="CO163" s="33"/>
      <c r="CZ163" s="34"/>
      <c r="DI163" s="69"/>
    </row>
    <row r="164" spans="1:113" ht="15" x14ac:dyDescent="0.25">
      <c r="A164" s="70"/>
      <c r="B164" s="70"/>
      <c r="C164" s="70"/>
      <c r="D164" s="118"/>
      <c r="E164" s="73"/>
      <c r="F164" s="118"/>
      <c r="G164" s="118"/>
      <c r="H164" s="73"/>
      <c r="I164" s="118"/>
      <c r="J164" s="73"/>
      <c r="K164" s="72"/>
      <c r="L164" s="73"/>
      <c r="M164" s="73"/>
      <c r="N164" s="73"/>
      <c r="O164" s="73"/>
      <c r="P164" s="118"/>
      <c r="Q164" s="73"/>
      <c r="R164" s="73"/>
      <c r="S164" s="118"/>
      <c r="T164" s="73"/>
      <c r="U164" s="73"/>
      <c r="V164" s="73"/>
      <c r="W164" s="118"/>
      <c r="X164" s="73"/>
      <c r="Y164" s="73"/>
      <c r="Z164" s="73"/>
      <c r="AA164" s="73"/>
      <c r="AB164" s="73"/>
      <c r="AC164" s="73"/>
      <c r="AD164" s="73"/>
      <c r="AE164" s="118"/>
      <c r="AF164" s="73"/>
      <c r="AG164" s="72"/>
      <c r="AH164" s="73"/>
      <c r="AI164" s="73"/>
      <c r="AJ164" s="73"/>
      <c r="AK164" s="73"/>
      <c r="AL164" s="73"/>
      <c r="AM164" s="73"/>
      <c r="AN164" s="118"/>
      <c r="AO164" s="128"/>
      <c r="AP164" s="73"/>
      <c r="AQ164" s="73"/>
      <c r="AR164" s="118"/>
      <c r="AS164" s="73"/>
      <c r="AT164" s="73"/>
      <c r="AU164" s="70"/>
      <c r="AV164" s="70"/>
      <c r="AW164" s="70"/>
      <c r="AX164" s="70"/>
      <c r="AY164" s="70"/>
      <c r="AZ164" s="70"/>
      <c r="BA164" s="70"/>
      <c r="BB164" s="70"/>
      <c r="BC164" s="70"/>
      <c r="BD164" s="70"/>
      <c r="BE164" s="70"/>
      <c r="BF164" s="70"/>
      <c r="BG164" s="70"/>
      <c r="BH164" s="70"/>
      <c r="BI164" s="74"/>
      <c r="BJ164" s="70"/>
      <c r="BK164" s="75" t="s">
        <v>188</v>
      </c>
      <c r="BL164" s="33"/>
      <c r="BX164" s="33"/>
      <c r="CH164" s="33"/>
      <c r="CO164" s="33"/>
      <c r="CZ164" s="34"/>
      <c r="DI164" s="69"/>
    </row>
    <row r="165" spans="1:113" ht="15" x14ac:dyDescent="0.25">
      <c r="A165" s="70"/>
      <c r="B165" s="70"/>
      <c r="C165" s="70"/>
      <c r="D165" s="118"/>
      <c r="E165" s="73"/>
      <c r="F165" s="118"/>
      <c r="G165" s="118"/>
      <c r="H165" s="73"/>
      <c r="I165" s="118"/>
      <c r="J165" s="73"/>
      <c r="K165" s="72"/>
      <c r="L165" s="73"/>
      <c r="M165" s="73"/>
      <c r="N165" s="73"/>
      <c r="O165" s="73"/>
      <c r="P165" s="118"/>
      <c r="Q165" s="73"/>
      <c r="R165" s="73"/>
      <c r="S165" s="118"/>
      <c r="T165" s="73"/>
      <c r="U165" s="73"/>
      <c r="V165" s="73"/>
      <c r="W165" s="118"/>
      <c r="X165" s="73"/>
      <c r="Y165" s="73"/>
      <c r="Z165" s="73"/>
      <c r="AA165" s="73"/>
      <c r="AB165" s="73"/>
      <c r="AC165" s="73"/>
      <c r="AD165" s="73"/>
      <c r="AE165" s="118"/>
      <c r="AF165" s="73"/>
      <c r="AG165" s="72"/>
      <c r="AH165" s="73"/>
      <c r="AI165" s="73"/>
      <c r="AJ165" s="73"/>
      <c r="AK165" s="73"/>
      <c r="AL165" s="73"/>
      <c r="AM165" s="73"/>
      <c r="AN165" s="118"/>
      <c r="AO165" s="128"/>
      <c r="AP165" s="73"/>
      <c r="AQ165" s="73"/>
      <c r="AR165" s="118"/>
      <c r="AS165" s="73"/>
      <c r="AT165" s="73"/>
      <c r="AU165" s="70"/>
      <c r="AV165" s="70"/>
      <c r="AW165" s="70"/>
      <c r="AX165" s="70"/>
      <c r="AY165" s="70"/>
      <c r="AZ165" s="70"/>
      <c r="BA165" s="70"/>
      <c r="BB165" s="70"/>
      <c r="BC165" s="70"/>
      <c r="BD165" s="70"/>
      <c r="BE165" s="70"/>
      <c r="BF165" s="70"/>
      <c r="BG165" s="70"/>
      <c r="BH165" s="70"/>
      <c r="BI165" s="74"/>
      <c r="BJ165" s="70"/>
      <c r="BK165" s="75" t="s">
        <v>188</v>
      </c>
      <c r="BL165" s="33"/>
      <c r="BX165" s="33"/>
      <c r="CH165" s="33"/>
      <c r="CO165" s="33"/>
      <c r="CZ165" s="34"/>
      <c r="DI165" s="69"/>
    </row>
    <row r="166" spans="1:113" ht="15" x14ac:dyDescent="0.25">
      <c r="A166" s="70"/>
      <c r="B166" s="70"/>
      <c r="C166" s="70"/>
      <c r="D166" s="118"/>
      <c r="E166" s="73"/>
      <c r="F166" s="118"/>
      <c r="G166" s="118"/>
      <c r="H166" s="73"/>
      <c r="I166" s="118"/>
      <c r="J166" s="73"/>
      <c r="K166" s="72"/>
      <c r="L166" s="73"/>
      <c r="M166" s="73"/>
      <c r="N166" s="73"/>
      <c r="O166" s="73"/>
      <c r="P166" s="118"/>
      <c r="Q166" s="73"/>
      <c r="R166" s="73"/>
      <c r="S166" s="118"/>
      <c r="T166" s="73"/>
      <c r="U166" s="73"/>
      <c r="V166" s="73"/>
      <c r="W166" s="118"/>
      <c r="X166" s="73"/>
      <c r="Y166" s="73"/>
      <c r="Z166" s="73"/>
      <c r="AA166" s="73"/>
      <c r="AB166" s="73"/>
      <c r="AC166" s="73"/>
      <c r="AD166" s="73"/>
      <c r="AE166" s="118"/>
      <c r="AF166" s="73"/>
      <c r="AG166" s="72"/>
      <c r="AH166" s="73"/>
      <c r="AI166" s="73"/>
      <c r="AJ166" s="73"/>
      <c r="AK166" s="73"/>
      <c r="AL166" s="73"/>
      <c r="AM166" s="73"/>
      <c r="AN166" s="118"/>
      <c r="AO166" s="128"/>
      <c r="AP166" s="73"/>
      <c r="AQ166" s="73"/>
      <c r="AR166" s="118"/>
      <c r="AS166" s="73"/>
      <c r="AT166" s="73"/>
      <c r="AU166" s="70"/>
      <c r="AV166" s="70"/>
      <c r="AW166" s="70"/>
      <c r="AX166" s="70"/>
      <c r="AY166" s="70"/>
      <c r="AZ166" s="70"/>
      <c r="BA166" s="70"/>
      <c r="BB166" s="70"/>
      <c r="BC166" s="70"/>
      <c r="BD166" s="70"/>
      <c r="BE166" s="70"/>
      <c r="BF166" s="70"/>
      <c r="BG166" s="70"/>
      <c r="BH166" s="70"/>
      <c r="BI166" s="74"/>
      <c r="BJ166" s="70"/>
      <c r="BK166" s="75" t="s">
        <v>188</v>
      </c>
      <c r="BL166" s="33"/>
      <c r="BX166" s="33"/>
      <c r="CH166" s="33"/>
      <c r="CO166" s="33"/>
      <c r="CZ166" s="34"/>
      <c r="DI166" s="69"/>
    </row>
    <row r="167" spans="1:113" ht="15" x14ac:dyDescent="0.25">
      <c r="A167" s="70"/>
      <c r="B167" s="70"/>
      <c r="C167" s="70"/>
      <c r="D167" s="118"/>
      <c r="E167" s="73"/>
      <c r="F167" s="118"/>
      <c r="G167" s="118"/>
      <c r="H167" s="73"/>
      <c r="I167" s="118"/>
      <c r="J167" s="73"/>
      <c r="K167" s="72"/>
      <c r="L167" s="73"/>
      <c r="M167" s="73"/>
      <c r="N167" s="73"/>
      <c r="O167" s="73"/>
      <c r="P167" s="118"/>
      <c r="Q167" s="73"/>
      <c r="R167" s="73"/>
      <c r="S167" s="118"/>
      <c r="T167" s="73"/>
      <c r="U167" s="73"/>
      <c r="V167" s="73"/>
      <c r="W167" s="118"/>
      <c r="X167" s="73"/>
      <c r="Y167" s="73"/>
      <c r="Z167" s="73"/>
      <c r="AA167" s="73"/>
      <c r="AB167" s="73"/>
      <c r="AC167" s="73"/>
      <c r="AD167" s="73"/>
      <c r="AE167" s="118"/>
      <c r="AF167" s="73"/>
      <c r="AG167" s="72"/>
      <c r="AH167" s="73"/>
      <c r="AI167" s="73"/>
      <c r="AJ167" s="73"/>
      <c r="AK167" s="73"/>
      <c r="AL167" s="73"/>
      <c r="AM167" s="73"/>
      <c r="AN167" s="118"/>
      <c r="AO167" s="128"/>
      <c r="AP167" s="73"/>
      <c r="AQ167" s="73"/>
      <c r="AR167" s="118"/>
      <c r="AS167" s="73"/>
      <c r="AT167" s="73"/>
      <c r="AU167" s="70"/>
      <c r="AV167" s="70"/>
      <c r="AW167" s="70"/>
      <c r="AX167" s="70"/>
      <c r="AY167" s="70"/>
      <c r="AZ167" s="70"/>
      <c r="BA167" s="70"/>
      <c r="BB167" s="70"/>
      <c r="BC167" s="70"/>
      <c r="BD167" s="70"/>
      <c r="BE167" s="70"/>
      <c r="BF167" s="70"/>
      <c r="BG167" s="70"/>
      <c r="BH167" s="70"/>
      <c r="BI167" s="74"/>
      <c r="BJ167" s="70"/>
      <c r="BK167" s="75" t="s">
        <v>188</v>
      </c>
      <c r="BL167" s="33"/>
      <c r="BX167" s="33"/>
      <c r="CH167" s="33"/>
      <c r="CO167" s="33"/>
      <c r="CZ167" s="34"/>
      <c r="DI167" s="69"/>
    </row>
    <row r="168" spans="1:113" ht="15" x14ac:dyDescent="0.25">
      <c r="A168" s="70"/>
      <c r="B168" s="70"/>
      <c r="C168" s="70"/>
      <c r="D168" s="118"/>
      <c r="E168" s="73"/>
      <c r="F168" s="118"/>
      <c r="G168" s="118"/>
      <c r="H168" s="73"/>
      <c r="I168" s="118"/>
      <c r="J168" s="73"/>
      <c r="K168" s="72"/>
      <c r="L168" s="73"/>
      <c r="M168" s="73"/>
      <c r="N168" s="73"/>
      <c r="O168" s="73"/>
      <c r="P168" s="118"/>
      <c r="Q168" s="73"/>
      <c r="R168" s="73"/>
      <c r="S168" s="118"/>
      <c r="T168" s="73"/>
      <c r="U168" s="73"/>
      <c r="V168" s="73"/>
      <c r="W168" s="118"/>
      <c r="X168" s="73"/>
      <c r="Y168" s="73"/>
      <c r="Z168" s="73"/>
      <c r="AA168" s="73"/>
      <c r="AB168" s="73"/>
      <c r="AC168" s="73"/>
      <c r="AD168" s="73"/>
      <c r="AE168" s="118"/>
      <c r="AF168" s="73"/>
      <c r="AG168" s="72"/>
      <c r="AH168" s="73"/>
      <c r="AI168" s="73"/>
      <c r="AJ168" s="73"/>
      <c r="AK168" s="73"/>
      <c r="AL168" s="73"/>
      <c r="AM168" s="73"/>
      <c r="AN168" s="118"/>
      <c r="AO168" s="128"/>
      <c r="AP168" s="73"/>
      <c r="AQ168" s="73"/>
      <c r="AR168" s="118"/>
      <c r="AS168" s="73"/>
      <c r="AT168" s="73"/>
      <c r="AU168" s="70"/>
      <c r="AV168" s="70"/>
      <c r="AW168" s="70"/>
      <c r="AX168" s="70"/>
      <c r="AY168" s="70"/>
      <c r="AZ168" s="70"/>
      <c r="BA168" s="70"/>
      <c r="BB168" s="70"/>
      <c r="BC168" s="70"/>
      <c r="BD168" s="70"/>
      <c r="BE168" s="70"/>
      <c r="BF168" s="70"/>
      <c r="BG168" s="70"/>
      <c r="BH168" s="70"/>
      <c r="BI168" s="74"/>
      <c r="BJ168" s="70"/>
      <c r="BK168" s="75" t="s">
        <v>188</v>
      </c>
      <c r="BL168" s="33"/>
      <c r="BX168" s="33"/>
      <c r="CH168" s="33"/>
      <c r="CO168" s="33"/>
      <c r="CZ168" s="34"/>
      <c r="DI168" s="69"/>
    </row>
    <row r="169" spans="1:113" ht="15" x14ac:dyDescent="0.25">
      <c r="A169" s="70"/>
      <c r="B169" s="70"/>
      <c r="C169" s="70"/>
      <c r="D169" s="118"/>
      <c r="E169" s="73"/>
      <c r="F169" s="118"/>
      <c r="G169" s="118"/>
      <c r="H169" s="73"/>
      <c r="I169" s="118"/>
      <c r="J169" s="73"/>
      <c r="K169" s="72"/>
      <c r="L169" s="73"/>
      <c r="M169" s="73"/>
      <c r="N169" s="73"/>
      <c r="O169" s="73"/>
      <c r="P169" s="118"/>
      <c r="Q169" s="73"/>
      <c r="R169" s="73"/>
      <c r="S169" s="118"/>
      <c r="T169" s="73"/>
      <c r="U169" s="73"/>
      <c r="V169" s="73"/>
      <c r="W169" s="118"/>
      <c r="X169" s="73"/>
      <c r="Y169" s="73"/>
      <c r="Z169" s="73"/>
      <c r="AA169" s="73"/>
      <c r="AB169" s="73"/>
      <c r="AC169" s="73"/>
      <c r="AD169" s="73"/>
      <c r="AE169" s="118"/>
      <c r="AF169" s="73"/>
      <c r="AG169" s="72"/>
      <c r="AH169" s="73"/>
      <c r="AI169" s="73"/>
      <c r="AJ169" s="73"/>
      <c r="AK169" s="73"/>
      <c r="AL169" s="73"/>
      <c r="AM169" s="73"/>
      <c r="AN169" s="118"/>
      <c r="AO169" s="128"/>
      <c r="AP169" s="73"/>
      <c r="AQ169" s="73"/>
      <c r="AR169" s="118"/>
      <c r="AS169" s="73"/>
      <c r="AT169" s="73"/>
      <c r="AU169" s="70"/>
      <c r="AV169" s="70"/>
      <c r="AW169" s="70"/>
      <c r="AX169" s="70"/>
      <c r="AY169" s="70"/>
      <c r="AZ169" s="70"/>
      <c r="BA169" s="70"/>
      <c r="BB169" s="70"/>
      <c r="BC169" s="70"/>
      <c r="BD169" s="70"/>
      <c r="BE169" s="70"/>
      <c r="BF169" s="70"/>
      <c r="BG169" s="70"/>
      <c r="BH169" s="70"/>
      <c r="BI169" s="74"/>
      <c r="BJ169" s="70"/>
      <c r="BK169" s="75" t="s">
        <v>188</v>
      </c>
      <c r="BL169" s="33"/>
      <c r="BX169" s="33"/>
      <c r="CH169" s="33"/>
      <c r="CO169" s="33"/>
      <c r="CZ169" s="34"/>
      <c r="DI169" s="69"/>
    </row>
    <row r="170" spans="1:113" ht="15" x14ac:dyDescent="0.25">
      <c r="A170" s="70"/>
      <c r="B170" s="70"/>
      <c r="C170" s="70"/>
      <c r="D170" s="118"/>
      <c r="E170" s="73"/>
      <c r="F170" s="118"/>
      <c r="G170" s="118"/>
      <c r="H170" s="73"/>
      <c r="I170" s="118"/>
      <c r="J170" s="73"/>
      <c r="K170" s="72"/>
      <c r="L170" s="73"/>
      <c r="M170" s="73"/>
      <c r="N170" s="73"/>
      <c r="O170" s="73"/>
      <c r="P170" s="118"/>
      <c r="Q170" s="73"/>
      <c r="R170" s="73"/>
      <c r="S170" s="118"/>
      <c r="T170" s="73"/>
      <c r="U170" s="73"/>
      <c r="V170" s="73"/>
      <c r="W170" s="118"/>
      <c r="X170" s="73"/>
      <c r="Y170" s="73"/>
      <c r="Z170" s="73"/>
      <c r="AA170" s="73"/>
      <c r="AB170" s="73"/>
      <c r="AC170" s="73"/>
      <c r="AD170" s="73"/>
      <c r="AE170" s="118"/>
      <c r="AF170" s="73"/>
      <c r="AG170" s="72"/>
      <c r="AH170" s="73"/>
      <c r="AI170" s="73"/>
      <c r="AJ170" s="73"/>
      <c r="AK170" s="73"/>
      <c r="AL170" s="73"/>
      <c r="AM170" s="73"/>
      <c r="AN170" s="118"/>
      <c r="AO170" s="128"/>
      <c r="AP170" s="73"/>
      <c r="AQ170" s="73"/>
      <c r="AR170" s="118"/>
      <c r="AS170" s="73"/>
      <c r="AT170" s="73"/>
      <c r="AU170" s="70"/>
      <c r="AV170" s="70"/>
      <c r="AW170" s="70"/>
      <c r="AX170" s="70"/>
      <c r="AY170" s="70"/>
      <c r="AZ170" s="70"/>
      <c r="BA170" s="70"/>
      <c r="BB170" s="70"/>
      <c r="BC170" s="70"/>
      <c r="BD170" s="70"/>
      <c r="BE170" s="70"/>
      <c r="BF170" s="70"/>
      <c r="BG170" s="70"/>
      <c r="BH170" s="70"/>
      <c r="BI170" s="74"/>
      <c r="BJ170" s="70"/>
      <c r="BK170" s="75" t="s">
        <v>188</v>
      </c>
      <c r="BL170" s="33"/>
      <c r="BX170" s="33"/>
      <c r="CH170" s="33"/>
      <c r="CO170" s="33"/>
      <c r="CZ170" s="34"/>
      <c r="DI170" s="69"/>
    </row>
    <row r="171" spans="1:113" ht="15" x14ac:dyDescent="0.25">
      <c r="A171" s="70"/>
      <c r="B171" s="70"/>
      <c r="C171" s="70"/>
      <c r="D171" s="118"/>
      <c r="E171" s="73"/>
      <c r="F171" s="118"/>
      <c r="G171" s="118"/>
      <c r="H171" s="73"/>
      <c r="I171" s="118"/>
      <c r="J171" s="73"/>
      <c r="K171" s="72"/>
      <c r="L171" s="73"/>
      <c r="M171" s="73"/>
      <c r="N171" s="73"/>
      <c r="O171" s="73"/>
      <c r="P171" s="118"/>
      <c r="Q171" s="73"/>
      <c r="R171" s="73"/>
      <c r="S171" s="118"/>
      <c r="T171" s="73"/>
      <c r="U171" s="73"/>
      <c r="V171" s="73"/>
      <c r="W171" s="118"/>
      <c r="X171" s="73"/>
      <c r="Y171" s="73"/>
      <c r="Z171" s="73"/>
      <c r="AA171" s="73"/>
      <c r="AB171" s="73"/>
      <c r="AC171" s="73"/>
      <c r="AD171" s="73"/>
      <c r="AE171" s="118"/>
      <c r="AF171" s="73"/>
      <c r="AG171" s="72"/>
      <c r="AH171" s="73"/>
      <c r="AI171" s="73"/>
      <c r="AJ171" s="73"/>
      <c r="AK171" s="73"/>
      <c r="AL171" s="73"/>
      <c r="AM171" s="73"/>
      <c r="AN171" s="118"/>
      <c r="AO171" s="128"/>
      <c r="AP171" s="73"/>
      <c r="AQ171" s="73"/>
      <c r="AR171" s="118"/>
      <c r="AS171" s="73"/>
      <c r="AT171" s="73"/>
      <c r="AU171" s="70"/>
      <c r="AV171" s="70"/>
      <c r="AW171" s="70"/>
      <c r="AX171" s="70"/>
      <c r="AY171" s="70"/>
      <c r="AZ171" s="70"/>
      <c r="BA171" s="70"/>
      <c r="BB171" s="70"/>
      <c r="BC171" s="70"/>
      <c r="BD171" s="70"/>
      <c r="BE171" s="70"/>
      <c r="BF171" s="70"/>
      <c r="BG171" s="70"/>
      <c r="BH171" s="70"/>
      <c r="BI171" s="74"/>
      <c r="BJ171" s="70"/>
      <c r="BK171" s="75" t="s">
        <v>188</v>
      </c>
      <c r="BL171" s="33"/>
      <c r="BX171" s="33"/>
      <c r="CH171" s="33"/>
      <c r="CO171" s="33"/>
      <c r="CZ171" s="34"/>
      <c r="DI171" s="69"/>
    </row>
    <row r="172" spans="1:113" ht="15" x14ac:dyDescent="0.25">
      <c r="A172" s="70"/>
      <c r="B172" s="70"/>
      <c r="C172" s="70"/>
      <c r="D172" s="118"/>
      <c r="E172" s="73"/>
      <c r="F172" s="118"/>
      <c r="G172" s="118"/>
      <c r="H172" s="73"/>
      <c r="I172" s="118"/>
      <c r="J172" s="73"/>
      <c r="K172" s="72"/>
      <c r="L172" s="73"/>
      <c r="M172" s="73"/>
      <c r="N172" s="73"/>
      <c r="O172" s="73"/>
      <c r="P172" s="118"/>
      <c r="Q172" s="73"/>
      <c r="R172" s="73"/>
      <c r="S172" s="118"/>
      <c r="T172" s="73"/>
      <c r="U172" s="73"/>
      <c r="V172" s="73"/>
      <c r="W172" s="118"/>
      <c r="X172" s="73"/>
      <c r="Y172" s="73"/>
      <c r="Z172" s="73"/>
      <c r="AA172" s="73"/>
      <c r="AB172" s="73"/>
      <c r="AC172" s="73"/>
      <c r="AD172" s="73"/>
      <c r="AE172" s="118"/>
      <c r="AF172" s="73"/>
      <c r="AG172" s="72"/>
      <c r="AH172" s="73"/>
      <c r="AI172" s="73"/>
      <c r="AJ172" s="73"/>
      <c r="AK172" s="73"/>
      <c r="AL172" s="73"/>
      <c r="AM172" s="73"/>
      <c r="AN172" s="118"/>
      <c r="AO172" s="128"/>
      <c r="AP172" s="73"/>
      <c r="AQ172" s="73"/>
      <c r="AR172" s="118"/>
      <c r="AS172" s="73"/>
      <c r="AT172" s="73"/>
      <c r="AU172" s="70"/>
      <c r="AV172" s="70"/>
      <c r="AW172" s="70"/>
      <c r="AX172" s="70"/>
      <c r="AY172" s="70"/>
      <c r="AZ172" s="70"/>
      <c r="BA172" s="70"/>
      <c r="BB172" s="70"/>
      <c r="BC172" s="70"/>
      <c r="BD172" s="70"/>
      <c r="BE172" s="70"/>
      <c r="BF172" s="70"/>
      <c r="BG172" s="70"/>
      <c r="BH172" s="70"/>
      <c r="BI172" s="74"/>
      <c r="BJ172" s="70"/>
      <c r="BK172" s="75" t="s">
        <v>188</v>
      </c>
      <c r="BL172" s="33"/>
      <c r="BX172" s="33"/>
      <c r="CH172" s="33"/>
      <c r="CO172" s="33"/>
      <c r="CZ172" s="34"/>
      <c r="DI172" s="69"/>
    </row>
    <row r="173" spans="1:113" ht="15" x14ac:dyDescent="0.25">
      <c r="A173" s="70"/>
      <c r="B173" s="70"/>
      <c r="C173" s="70"/>
      <c r="D173" s="118"/>
      <c r="E173" s="73"/>
      <c r="F173" s="118"/>
      <c r="G173" s="118"/>
      <c r="H173" s="73"/>
      <c r="I173" s="118"/>
      <c r="J173" s="73"/>
      <c r="K173" s="72"/>
      <c r="L173" s="73"/>
      <c r="M173" s="73"/>
      <c r="N173" s="73"/>
      <c r="O173" s="73"/>
      <c r="P173" s="118"/>
      <c r="Q173" s="73"/>
      <c r="R173" s="73"/>
      <c r="S173" s="118"/>
      <c r="T173" s="73"/>
      <c r="U173" s="73"/>
      <c r="V173" s="73"/>
      <c r="W173" s="118"/>
      <c r="X173" s="73"/>
      <c r="Y173" s="73"/>
      <c r="Z173" s="73"/>
      <c r="AA173" s="73"/>
      <c r="AB173" s="73"/>
      <c r="AC173" s="73"/>
      <c r="AD173" s="73"/>
      <c r="AE173" s="118"/>
      <c r="AF173" s="73"/>
      <c r="AG173" s="72"/>
      <c r="AH173" s="73"/>
      <c r="AI173" s="73"/>
      <c r="AJ173" s="73"/>
      <c r="AK173" s="73"/>
      <c r="AL173" s="73"/>
      <c r="AM173" s="73"/>
      <c r="AN173" s="118"/>
      <c r="AO173" s="128"/>
      <c r="AP173" s="73"/>
      <c r="AQ173" s="73"/>
      <c r="AR173" s="118"/>
      <c r="AS173" s="73"/>
      <c r="AT173" s="73"/>
      <c r="AU173" s="70"/>
      <c r="AV173" s="70"/>
      <c r="AW173" s="70"/>
      <c r="AX173" s="70"/>
      <c r="AY173" s="70"/>
      <c r="AZ173" s="70"/>
      <c r="BA173" s="70"/>
      <c r="BB173" s="70"/>
      <c r="BC173" s="70"/>
      <c r="BD173" s="70"/>
      <c r="BE173" s="70"/>
      <c r="BF173" s="70"/>
      <c r="BG173" s="70"/>
      <c r="BH173" s="70"/>
      <c r="BI173" s="74"/>
      <c r="BJ173" s="70"/>
      <c r="BK173" s="75" t="s">
        <v>188</v>
      </c>
      <c r="BL173" s="33"/>
      <c r="BX173" s="33"/>
      <c r="CH173" s="33"/>
      <c r="CO173" s="33"/>
      <c r="CZ173" s="34"/>
      <c r="DI173" s="69"/>
    </row>
    <row r="174" spans="1:113" ht="15" x14ac:dyDescent="0.25">
      <c r="A174" s="70"/>
      <c r="B174" s="70"/>
      <c r="C174" s="70"/>
      <c r="D174" s="118"/>
      <c r="E174" s="73"/>
      <c r="F174" s="118"/>
      <c r="G174" s="118"/>
      <c r="H174" s="73"/>
      <c r="I174" s="118"/>
      <c r="J174" s="73"/>
      <c r="K174" s="72"/>
      <c r="L174" s="73"/>
      <c r="M174" s="73"/>
      <c r="N174" s="73"/>
      <c r="O174" s="73"/>
      <c r="P174" s="118"/>
      <c r="Q174" s="73"/>
      <c r="R174" s="73"/>
      <c r="S174" s="118"/>
      <c r="T174" s="73"/>
      <c r="U174" s="73"/>
      <c r="V174" s="73"/>
      <c r="W174" s="118"/>
      <c r="X174" s="73"/>
      <c r="Y174" s="73"/>
      <c r="Z174" s="73"/>
      <c r="AA174" s="73"/>
      <c r="AB174" s="73"/>
      <c r="AC174" s="73"/>
      <c r="AD174" s="73"/>
      <c r="AE174" s="118"/>
      <c r="AF174" s="73"/>
      <c r="AG174" s="72"/>
      <c r="AH174" s="73"/>
      <c r="AI174" s="73"/>
      <c r="AJ174" s="73"/>
      <c r="AK174" s="73"/>
      <c r="AL174" s="73"/>
      <c r="AM174" s="73"/>
      <c r="AN174" s="118"/>
      <c r="AO174" s="128"/>
      <c r="AP174" s="73"/>
      <c r="AQ174" s="73"/>
      <c r="AR174" s="118"/>
      <c r="AS174" s="73"/>
      <c r="AT174" s="73"/>
      <c r="AU174" s="70"/>
      <c r="AV174" s="70"/>
      <c r="AW174" s="70"/>
      <c r="AX174" s="70"/>
      <c r="AY174" s="70"/>
      <c r="AZ174" s="70"/>
      <c r="BA174" s="70"/>
      <c r="BB174" s="70"/>
      <c r="BC174" s="70"/>
      <c r="BD174" s="70"/>
      <c r="BE174" s="70"/>
      <c r="BF174" s="70"/>
      <c r="BG174" s="70"/>
      <c r="BH174" s="70"/>
      <c r="BI174" s="74"/>
      <c r="BJ174" s="70"/>
      <c r="BK174" s="75" t="s">
        <v>188</v>
      </c>
      <c r="BL174" s="33"/>
      <c r="BX174" s="33"/>
      <c r="CH174" s="33"/>
      <c r="CO174" s="33"/>
      <c r="CZ174" s="34"/>
      <c r="DI174" s="69"/>
    </row>
    <row r="175" spans="1:113" ht="15" x14ac:dyDescent="0.25">
      <c r="A175" s="70"/>
      <c r="B175" s="70"/>
      <c r="C175" s="70"/>
      <c r="D175" s="118"/>
      <c r="E175" s="73"/>
      <c r="F175" s="118"/>
      <c r="G175" s="118"/>
      <c r="H175" s="73"/>
      <c r="I175" s="118"/>
      <c r="J175" s="73"/>
      <c r="K175" s="72"/>
      <c r="L175" s="73"/>
      <c r="M175" s="73"/>
      <c r="N175" s="73"/>
      <c r="O175" s="73"/>
      <c r="P175" s="118"/>
      <c r="Q175" s="73"/>
      <c r="R175" s="73"/>
      <c r="S175" s="118"/>
      <c r="T175" s="73"/>
      <c r="U175" s="73"/>
      <c r="V175" s="73"/>
      <c r="W175" s="118"/>
      <c r="X175" s="73"/>
      <c r="Y175" s="73"/>
      <c r="Z175" s="73"/>
      <c r="AA175" s="73"/>
      <c r="AB175" s="73"/>
      <c r="AC175" s="73"/>
      <c r="AD175" s="73"/>
      <c r="AE175" s="118"/>
      <c r="AF175" s="73"/>
      <c r="AG175" s="72"/>
      <c r="AH175" s="73"/>
      <c r="AI175" s="73"/>
      <c r="AJ175" s="73"/>
      <c r="AK175" s="73"/>
      <c r="AL175" s="73"/>
      <c r="AM175" s="73"/>
      <c r="AN175" s="118"/>
      <c r="AO175" s="128"/>
      <c r="AP175" s="73"/>
      <c r="AQ175" s="73"/>
      <c r="AR175" s="118"/>
      <c r="AS175" s="73"/>
      <c r="AT175" s="73"/>
      <c r="AU175" s="70"/>
      <c r="AV175" s="70"/>
      <c r="AW175" s="70"/>
      <c r="AX175" s="70"/>
      <c r="AY175" s="70"/>
      <c r="AZ175" s="70"/>
      <c r="BA175" s="70"/>
      <c r="BB175" s="70"/>
      <c r="BC175" s="70"/>
      <c r="BD175" s="70"/>
      <c r="BE175" s="70"/>
      <c r="BF175" s="70"/>
      <c r="BG175" s="70"/>
      <c r="BH175" s="70"/>
      <c r="BI175" s="74"/>
      <c r="BJ175" s="70"/>
      <c r="BK175" s="75" t="s">
        <v>188</v>
      </c>
      <c r="BL175" s="33"/>
      <c r="BX175" s="33"/>
      <c r="CH175" s="33"/>
      <c r="CO175" s="33"/>
      <c r="CZ175" s="34"/>
      <c r="DI175" s="69"/>
    </row>
    <row r="176" spans="1:113" ht="15" x14ac:dyDescent="0.2">
      <c r="A176" s="75"/>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row>
    <row r="177" spans="1:63" ht="15" x14ac:dyDescent="0.2">
      <c r="A177" s="75"/>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row>
  </sheetData>
  <mergeCells count="12">
    <mergeCell ref="A79:B79"/>
    <mergeCell ref="A113:B113"/>
    <mergeCell ref="A85:B85"/>
    <mergeCell ref="A95:B95"/>
    <mergeCell ref="A100:B100"/>
    <mergeCell ref="A111:B111"/>
    <mergeCell ref="A6:B6"/>
    <mergeCell ref="A7:B7"/>
    <mergeCell ref="A8:B8"/>
    <mergeCell ref="A50:B50"/>
    <mergeCell ref="A64:B64"/>
    <mergeCell ref="A72:B72"/>
  </mergeCells>
  <phoneticPr fontId="2" type="noConversion"/>
  <pageMargins left="0.75" right="0.75" top="1" bottom="1" header="0.5" footer="0.5"/>
  <pageSetup paperSize="0" orientation="portrait"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маягт 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2011-11-23T10:29:20Z</cp:lastPrinted>
  <dcterms:created xsi:type="dcterms:W3CDTF">2010-02-04T08:33:58Z</dcterms:created>
  <dcterms:modified xsi:type="dcterms:W3CDTF">2014-04-16T08:11:32Z</dcterms:modified>
</cp:coreProperties>
</file>