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tabRatio="794" activeTab="0"/>
  </bookViews>
  <sheets>
    <sheet name="Production by mineral" sheetId="1" r:id="rId1"/>
    <sheet name="Production by company" sheetId="2" r:id="rId2"/>
    <sheet name="Нүүрс" sheetId="3" r:id="rId3"/>
    <sheet name="Төмрийн хүдэр" sheetId="4" r:id="rId4"/>
    <sheet name="Алт" sheetId="5" r:id="rId5"/>
    <sheet name="Зэс, цайр, хар тугалга" sheetId="6" r:id="rId6"/>
    <sheet name="Жонш" sheetId="7" r:id="rId7"/>
    <sheet name="Барилгын материал" sheetId="8" r:id="rId8"/>
  </sheets>
  <externalReferences>
    <externalReference r:id="rId11"/>
  </externalReferences>
  <definedNames>
    <definedName name="_xlnm._FilterDatabase" localSheetId="1" hidden="1">'Production by company'!$B$1:$I$309</definedName>
    <definedName name="_xlnm._FilterDatabase" localSheetId="7" hidden="1">'Барилгын материал'!$B$3:$J$80</definedName>
    <definedName name="_xlnm._FilterDatabase" localSheetId="2" hidden="1">'Нүүрс'!$B$3:$H$44</definedName>
    <definedName name="Compadjust">'[1]Lists'!$A$80:$A$88</definedName>
    <definedName name="FinalDiff">'[1]Lists'!$A$103:$A$113</definedName>
    <definedName name="Govadjust">'[1]Lists'!$A$92:$A$99</definedName>
    <definedName name="Taxes">'[1]Lists'!$A$7:$A$76</definedName>
  </definedNames>
  <calcPr fullCalcOnLoad="1"/>
</workbook>
</file>

<file path=xl/sharedStrings.xml><?xml version="1.0" encoding="utf-8"?>
<sst xmlns="http://schemas.openxmlformats.org/spreadsheetml/2006/main" count="1198" uniqueCount="350">
  <si>
    <t>Бүтээгдэхүүн</t>
  </si>
  <si>
    <t>Авдарбаян ХХК</t>
  </si>
  <si>
    <t>Алт</t>
  </si>
  <si>
    <t>Авдрант хайрхан ТӨААГҮГ</t>
  </si>
  <si>
    <t>боржин чулуу</t>
  </si>
  <si>
    <t>Адил-Оч ХХК</t>
  </si>
  <si>
    <t>Бүхэллэг жонш</t>
  </si>
  <si>
    <t>Адуун чулуун ХК</t>
  </si>
  <si>
    <t>Хүрэн нүүрс</t>
  </si>
  <si>
    <t>Ай Эф Соонс ХХК</t>
  </si>
  <si>
    <t>элс, хайрга</t>
  </si>
  <si>
    <t>Аллянсголд ХХК</t>
  </si>
  <si>
    <t>Мөнгө</t>
  </si>
  <si>
    <t>Алтайн хүдэр ХХК</t>
  </si>
  <si>
    <t>Төмрийн хүдэр</t>
  </si>
  <si>
    <t>Алтан элс ХХК</t>
  </si>
  <si>
    <t>Алтандорнод Монгол ХХК</t>
  </si>
  <si>
    <t>Ам Та Тү ХХК</t>
  </si>
  <si>
    <t>Ананд баян тал ХХК</t>
  </si>
  <si>
    <t>Андын илч ХХК</t>
  </si>
  <si>
    <t>Андын тэмүүлэл ХХК</t>
  </si>
  <si>
    <t>Анхай интернэшнл ХХК</t>
  </si>
  <si>
    <t>Төмрийн хүдрийн баяжмал</t>
  </si>
  <si>
    <t>Арвижих мандал ХХК</t>
  </si>
  <si>
    <t>Гянтболд</t>
  </si>
  <si>
    <t>Аргатай ХХК /хайгуул/</t>
  </si>
  <si>
    <t>Ариун-Өрнөх ХХК</t>
  </si>
  <si>
    <t>АУМ ХХК</t>
  </si>
  <si>
    <t>Багануур ХК</t>
  </si>
  <si>
    <t>Батговь ХХК</t>
  </si>
  <si>
    <t>Шохойн чулуу</t>
  </si>
  <si>
    <t>Батзуурмаг  ХХК</t>
  </si>
  <si>
    <t>Баяжмал-Алт ХХК</t>
  </si>
  <si>
    <t>Баялаг-Орд ХХК</t>
  </si>
  <si>
    <t>Баян тэгш импекс ХХК</t>
  </si>
  <si>
    <t>Баянбор тохой ХХК</t>
  </si>
  <si>
    <t>тоосго</t>
  </si>
  <si>
    <t>Баянжонш ХХК</t>
  </si>
  <si>
    <t>Баянсүмбэр богд ХХК</t>
  </si>
  <si>
    <t>Баянтээг ХК</t>
  </si>
  <si>
    <t>Баян-Эрдэс ХХК</t>
  </si>
  <si>
    <t>Биг Могул Коул энд Энержи ХХК</t>
  </si>
  <si>
    <t>Билэгт бичээ ХХК</t>
  </si>
  <si>
    <t>Болдтөмөр Ерөө гол ХХК</t>
  </si>
  <si>
    <t>Болор жонш ХХК</t>
  </si>
  <si>
    <t>Боржгоны тал ХХК</t>
  </si>
  <si>
    <t>Бороогоулд ХХК</t>
  </si>
  <si>
    <t>Бөхөг түргэн ХХК</t>
  </si>
  <si>
    <t>Буд инвест ХХК</t>
  </si>
  <si>
    <t>Буд-Ундрам ХХК</t>
  </si>
  <si>
    <t>Булган гангат ХХК</t>
  </si>
  <si>
    <t>Бумбат ХХК</t>
  </si>
  <si>
    <t>Бүркит корпораци ХХК</t>
  </si>
  <si>
    <t>Буурлын ар булаг ХХК</t>
  </si>
  <si>
    <t>Бэрх уул ХК</t>
  </si>
  <si>
    <t>Бэрэн майнинг ХХК</t>
  </si>
  <si>
    <t>Газар хэвлий ХХК</t>
  </si>
  <si>
    <t>Гангар хаш ХХК</t>
  </si>
  <si>
    <t>Гантиг-Уул ХХК</t>
  </si>
  <si>
    <t>ГБНБ ХХК</t>
  </si>
  <si>
    <t>Геогоулд ХХК</t>
  </si>
  <si>
    <t>Гоби коул энд энержи ХХК</t>
  </si>
  <si>
    <t>Чулуун нүүрс</t>
  </si>
  <si>
    <t>Говь шоо ХХК</t>
  </si>
  <si>
    <t>Гөүлдэннэст ХХК</t>
  </si>
  <si>
    <t>Гурвантөхөм ХХК</t>
  </si>
  <si>
    <t>Гүрэн ХХК</t>
  </si>
  <si>
    <t>Гэрэлт-Орд ХХК</t>
  </si>
  <si>
    <t>Давст-Оргил ХХК</t>
  </si>
  <si>
    <t>мөсөн шүү</t>
  </si>
  <si>
    <t>Даланбулаг трейд ХХК</t>
  </si>
  <si>
    <t>Дархан бор хужир ХХК</t>
  </si>
  <si>
    <t>Дарханы төмөрлөгийн үйлдвэр ТӨХК</t>
  </si>
  <si>
    <t>Төмрийн хүдрийн хаягдал</t>
  </si>
  <si>
    <t>Дацан трейд ХХК</t>
  </si>
  <si>
    <t>Ди Зэт энд Ай ХХК</t>
  </si>
  <si>
    <t>Дунфанлунма ХХК</t>
  </si>
  <si>
    <t>Дун-Эрдэнэ ХХК</t>
  </si>
  <si>
    <t>алт</t>
  </si>
  <si>
    <t>Дун-Юань ХХК</t>
  </si>
  <si>
    <t>Хар тугалганы баяжмал</t>
  </si>
  <si>
    <t>Жаргалант рашаант ХХК</t>
  </si>
  <si>
    <t>Жинтайхэ ХХК /Баяжуулах үйлдвэр/</t>
  </si>
  <si>
    <t>Жинхуа орд ХХК</t>
  </si>
  <si>
    <t>Жиншентан ХХК</t>
  </si>
  <si>
    <t>Жотойн бажууна ХХК</t>
  </si>
  <si>
    <t>Заяа түвшин ХХК</t>
  </si>
  <si>
    <t>Зоогийн-Эх ХХК</t>
  </si>
  <si>
    <t>Зө-Юүе  ХХК</t>
  </si>
  <si>
    <t>Зунрун ХХК</t>
  </si>
  <si>
    <t>Идэр хайрхан ХХК</t>
  </si>
  <si>
    <t>Илт гоулд ХХК</t>
  </si>
  <si>
    <t>Илчит металл ХХК</t>
  </si>
  <si>
    <t>Ирмүүн босго ХХК</t>
  </si>
  <si>
    <t>Итгэл түшиг ХХК</t>
  </si>
  <si>
    <t>Их монгол шувуу ХХК</t>
  </si>
  <si>
    <t>Их талст ХХК</t>
  </si>
  <si>
    <t>Ихэр гурван цохио ХХК</t>
  </si>
  <si>
    <t>дайрга</t>
  </si>
  <si>
    <t>Казмонконтакт ХК</t>
  </si>
  <si>
    <t>Кевин инвест ХХК /Баяжуулах үйлдвэр/</t>
  </si>
  <si>
    <t>Жоншны баяжмал</t>
  </si>
  <si>
    <t>Кенже ХХК</t>
  </si>
  <si>
    <t>Күнлүн ХХК</t>
  </si>
  <si>
    <t>шавар</t>
  </si>
  <si>
    <t>Кэй Ви Пи ХХК</t>
  </si>
  <si>
    <t>Лайм инвест ХХК</t>
  </si>
  <si>
    <t>Лут чулуу ХХК</t>
  </si>
  <si>
    <t>Мага ХХК</t>
  </si>
  <si>
    <t>Мандал-Алтай групп ХХК</t>
  </si>
  <si>
    <t>Марко поло  ХХК</t>
  </si>
  <si>
    <t>Мерсу ХХК</t>
  </si>
  <si>
    <t>Минжит булган гол ХХК</t>
  </si>
  <si>
    <t>Мо Эн Ко ХХК</t>
  </si>
  <si>
    <t>Могойн гол ХК</t>
  </si>
  <si>
    <t>Мон элс ХХК</t>
  </si>
  <si>
    <t>Мон-Ажнай ХХК</t>
  </si>
  <si>
    <t>Монвольфрам ХХК</t>
  </si>
  <si>
    <t>Гянтболдын баяжмал</t>
  </si>
  <si>
    <t>Монгол Жү Юаньли ХХК</t>
  </si>
  <si>
    <t>Монгол керамик ХХК</t>
  </si>
  <si>
    <t>Монгол метал майнинг ХХК</t>
  </si>
  <si>
    <t>Монголболгаргео ХХК</t>
  </si>
  <si>
    <t>Монголиа голд корпорэйшн ХХК</t>
  </si>
  <si>
    <t>Зэсийн баяжмал</t>
  </si>
  <si>
    <t>Монголросцветмет ХХК</t>
  </si>
  <si>
    <t>Монголруд пром ХХК</t>
  </si>
  <si>
    <t>Монголхан ХХК</t>
  </si>
  <si>
    <t>Монголчехметалл ХХК</t>
  </si>
  <si>
    <t>Монголын алт МАК ХХК</t>
  </si>
  <si>
    <t>Хагас коксжих нүүрс</t>
  </si>
  <si>
    <t>Мондулаан трейд ХХК</t>
  </si>
  <si>
    <t>Монлаа ХХК</t>
  </si>
  <si>
    <t>Монлид трейд ХХК</t>
  </si>
  <si>
    <t>Монполимет ХХК</t>
  </si>
  <si>
    <t>Монскорп ХХК</t>
  </si>
  <si>
    <t>Монстрой ХХК</t>
  </si>
  <si>
    <t>Мөнх ноён суврага ХХК</t>
  </si>
  <si>
    <t>Мөнхийн жонш ХХК</t>
  </si>
  <si>
    <t>НАБД ХХК</t>
  </si>
  <si>
    <t>НК ХХК</t>
  </si>
  <si>
    <t>Нордвинд ХХК</t>
  </si>
  <si>
    <t>Нэйшнл химикал ХХК</t>
  </si>
  <si>
    <t>Нэтэнт ХХК</t>
  </si>
  <si>
    <t>Ов энд Тулга ХХК</t>
  </si>
  <si>
    <t>Одод гоулд ХХК</t>
  </si>
  <si>
    <t>Олова ХХК</t>
  </si>
  <si>
    <t>Цагаан тугалганы баяжмал</t>
  </si>
  <si>
    <t>Олонгол трейд ХХК</t>
  </si>
  <si>
    <t>Орд талст ХХК</t>
  </si>
  <si>
    <t>Орлойван ХХК</t>
  </si>
  <si>
    <t>Очир төв ХХК</t>
  </si>
  <si>
    <t>Өгөөж баян хангай ХХК</t>
  </si>
  <si>
    <t>Өнөр жонш ХХК</t>
  </si>
  <si>
    <t>Өрмөн-Уул ХХК</t>
  </si>
  <si>
    <t>Өсөн ХХК</t>
  </si>
  <si>
    <t>Петрокоал ХХК</t>
  </si>
  <si>
    <t>Поларис ХХК</t>
  </si>
  <si>
    <t>Пураам ХХК</t>
  </si>
  <si>
    <t>Ремар ХХК</t>
  </si>
  <si>
    <t>Рео ХХК</t>
  </si>
  <si>
    <t>Рэдхил Монголия ХХК</t>
  </si>
  <si>
    <t>Саусгоби сэндс ХХК</t>
  </si>
  <si>
    <t>Си Би Зи ХХК</t>
  </si>
  <si>
    <t>Си Өү Эй Эл ХХК</t>
  </si>
  <si>
    <t>Си Эм Би ХХК</t>
  </si>
  <si>
    <t>Си Эм Кэй Ай ХХК</t>
  </si>
  <si>
    <t>Си Эф Си групп ХХК</t>
  </si>
  <si>
    <t>Сигма инженеринг ХХК</t>
  </si>
  <si>
    <t>Солонго бил ХХК</t>
  </si>
  <si>
    <t>Сондог ХХК</t>
  </si>
  <si>
    <t>Сонор трейд ХХК</t>
  </si>
  <si>
    <t>Сонсголон бармат ХХК</t>
  </si>
  <si>
    <t>Спот констракшн ХХК</t>
  </si>
  <si>
    <t>Сүлд тогтох ХХК</t>
  </si>
  <si>
    <t>Суурь хана ХХК</t>
  </si>
  <si>
    <t>Сэлэнгэ майнинг ХХК</t>
  </si>
  <si>
    <t>Таац мөрөн ХХК /Хүдэр эрдэнэ ХХК/</t>
  </si>
  <si>
    <t>Талст бурхант ХХК</t>
  </si>
  <si>
    <t>Талст дөл ХХК</t>
  </si>
  <si>
    <t>Талст орчлон ХХК</t>
  </si>
  <si>
    <t>Ти Жи Вай ХХК</t>
  </si>
  <si>
    <t>ТНЦ ХХК</t>
  </si>
  <si>
    <t>Цеолит</t>
  </si>
  <si>
    <t>Тод-Ундрага ХХК</t>
  </si>
  <si>
    <t>Томшижир ХХК</t>
  </si>
  <si>
    <t>ТОУУ ХХК</t>
  </si>
  <si>
    <t>Төвшин-Энх ХХК</t>
  </si>
  <si>
    <t>Төсөлч ХХК</t>
  </si>
  <si>
    <t>Тэвшийн говь ХХК</t>
  </si>
  <si>
    <t>Тэгш хан ХХК</t>
  </si>
  <si>
    <t>Тэгшт плант ХХК</t>
  </si>
  <si>
    <t>Тэнүүн байгаль ХХК</t>
  </si>
  <si>
    <t>Тэнхун ХХК</t>
  </si>
  <si>
    <t>Тэсийн хурд ХХК</t>
  </si>
  <si>
    <t>УБТЗ чулуун завод</t>
  </si>
  <si>
    <t>Угалзан цамхаг ХХК</t>
  </si>
  <si>
    <t>Улз гол ХХК</t>
  </si>
  <si>
    <t>Үнэн анд ХХК</t>
  </si>
  <si>
    <t>Уран сэлэнгэ ХХК</t>
  </si>
  <si>
    <t>Ууган илч ХХК</t>
  </si>
  <si>
    <t>Уулс заамар ХХК</t>
  </si>
  <si>
    <t>Фокус метал майнинг ХХК</t>
  </si>
  <si>
    <t>Хамтын эх булаг ХХК</t>
  </si>
  <si>
    <t>Хан дээж ХХК</t>
  </si>
  <si>
    <t>Хан хас трейд ХХК</t>
  </si>
  <si>
    <t>Хан шижир ХХК</t>
  </si>
  <si>
    <t>Хангад эксплорэйшн ХХК</t>
  </si>
  <si>
    <t>Коксжих нүүрс</t>
  </si>
  <si>
    <t>Ханги хүдэр ХХК</t>
  </si>
  <si>
    <t>Хонг Чанг Ли ХХК</t>
  </si>
  <si>
    <t>Хотгор ХХК</t>
  </si>
  <si>
    <t>Хотгор шанага ХХК</t>
  </si>
  <si>
    <t>ХОТУ ХХК</t>
  </si>
  <si>
    <t>Хөвсгөл зам ХХК</t>
  </si>
  <si>
    <t>Хөөсгөл ХХК</t>
  </si>
  <si>
    <t>Хөтөл "Цемент шохой" ХК</t>
  </si>
  <si>
    <t>Шохой</t>
  </si>
  <si>
    <t>Цемент</t>
  </si>
  <si>
    <t>Хөх жонш ХХК</t>
  </si>
  <si>
    <t>Хөх төр ХХК</t>
  </si>
  <si>
    <t>Хөх шугам ХХК</t>
  </si>
  <si>
    <t>Хуалян ХХК</t>
  </si>
  <si>
    <t>Хунхуа ХХК</t>
  </si>
  <si>
    <t>Хурай ХХК</t>
  </si>
  <si>
    <t>Хүрээ дэл ХХК</t>
  </si>
  <si>
    <t>Хүслэмж ХХК</t>
  </si>
  <si>
    <t>Хэлтрэгэ ХХК</t>
  </si>
  <si>
    <t>Хэрлэн энерго ХХК</t>
  </si>
  <si>
    <t>Цагаан ташаа ХХК</t>
  </si>
  <si>
    <t>Цайрт минерал ХХК</t>
  </si>
  <si>
    <t>Цайрын баяжмал /чийгтэй жин/</t>
  </si>
  <si>
    <t>ЦДЦ ХХК</t>
  </si>
  <si>
    <t>Цогт-Онон ХХК</t>
  </si>
  <si>
    <t>Цоросжамбаа ХХК</t>
  </si>
  <si>
    <t>Цэвдэг ХХК</t>
  </si>
  <si>
    <t>Цэнгэг орог ХХК</t>
  </si>
  <si>
    <t>Чайлдсан ХХК</t>
  </si>
  <si>
    <t>Чандгана коул ХХК</t>
  </si>
  <si>
    <t>Чингисийн хар алт ХХК</t>
  </si>
  <si>
    <t>Чингэл бөөн цагаан ХХК</t>
  </si>
  <si>
    <t>Чинхуа МАК нарийн сухайт ХХК</t>
  </si>
  <si>
    <t>Чулуун-Өргөө ХХК</t>
  </si>
  <si>
    <t>хүрмэн чулуу</t>
  </si>
  <si>
    <t>Чулуут интернэшнл ХХК</t>
  </si>
  <si>
    <t>Чүүгэн ХХК</t>
  </si>
  <si>
    <t>Шанлун ХХК</t>
  </si>
  <si>
    <t>Шар нарст ХХК</t>
  </si>
  <si>
    <t>Шарын гол ХК</t>
  </si>
  <si>
    <t>Шашир трейд ХХК</t>
  </si>
  <si>
    <t>Шивээ овоо ХК</t>
  </si>
  <si>
    <t>Шижир-Алт ХХК</t>
  </si>
  <si>
    <t>Шижир-Аранжин ХХК</t>
  </si>
  <si>
    <t>Шижиргоулд ХХК</t>
  </si>
  <si>
    <t>Шинь шинь ХХК</t>
  </si>
  <si>
    <t>Шинэ тоосго ХХК</t>
  </si>
  <si>
    <t>Шохой цагаан булаг ХХК</t>
  </si>
  <si>
    <t>ШТН нэгдэл ТӨААТҮГазар</t>
  </si>
  <si>
    <t>шохой</t>
  </si>
  <si>
    <t>ЭБНЭ ХХК</t>
  </si>
  <si>
    <t>Эверласт ХХК</t>
  </si>
  <si>
    <t>Эм Ди Эф И ХХК</t>
  </si>
  <si>
    <t>Эм Жи Би ХХК</t>
  </si>
  <si>
    <t>Эм Си Ти Ти ХХК</t>
  </si>
  <si>
    <t>Эн Эс Ар ХХК</t>
  </si>
  <si>
    <t>Энгүй тал ХХК</t>
  </si>
  <si>
    <t>Энержи ресурс ХХК</t>
  </si>
  <si>
    <t>Баяжуулсан чулуун нүүрс</t>
  </si>
  <si>
    <t>Баяжуулсан коксжих нүүрс</t>
  </si>
  <si>
    <t>Эрдэнийн олз ХХК</t>
  </si>
  <si>
    <t>Эрдэнийн хөгжил ХХК</t>
  </si>
  <si>
    <t>Эрдэнэс таван толгой ХК</t>
  </si>
  <si>
    <t>Эрдэнэт үйлдвэр ХХК</t>
  </si>
  <si>
    <t>Молибдений баяжмал</t>
  </si>
  <si>
    <t>Эрдэс групп ХХК</t>
  </si>
  <si>
    <t>Эрдэс мөрөн ХХК</t>
  </si>
  <si>
    <t>Эрдэс-Увс ХХК</t>
  </si>
  <si>
    <t>Эрчим ХК</t>
  </si>
  <si>
    <t>Эрэл цемент ХХК</t>
  </si>
  <si>
    <t>Эс Би Эф ХХК</t>
  </si>
  <si>
    <t>Эс жи майнинг эрдэс ХХК</t>
  </si>
  <si>
    <t>Эф Жи Пи Эм ХХК</t>
  </si>
  <si>
    <t>Эх дэлгэр мөрөн ХХК</t>
  </si>
  <si>
    <t>тонн</t>
  </si>
  <si>
    <t>Цайрын баяжмал</t>
  </si>
  <si>
    <t>кг</t>
  </si>
  <si>
    <t>№</t>
  </si>
  <si>
    <t>Бүтээгдэхүүний нэр</t>
  </si>
  <si>
    <t>Хэмжих нэгж</t>
  </si>
  <si>
    <t>Борлуулалт</t>
  </si>
  <si>
    <t>Тоо хэмжээ</t>
  </si>
  <si>
    <t>Үйлдвэрлэл</t>
  </si>
  <si>
    <t>Нүүрс</t>
  </si>
  <si>
    <t xml:space="preserve">Жонш </t>
  </si>
  <si>
    <t>Барилгын материал</t>
  </si>
  <si>
    <t>Алт, мөнгө</t>
  </si>
  <si>
    <t>Алт/нүүрс</t>
  </si>
  <si>
    <t>алт/жонш</t>
  </si>
  <si>
    <t>Мөнгө/жонш</t>
  </si>
  <si>
    <t>Төмрийн хүдрийн баяжмал/жонш</t>
  </si>
  <si>
    <t>Гянтболдын баяжмал/хонгчанли</t>
  </si>
  <si>
    <t>Цайрын баяжмал /чийгтэй жин//шанлун</t>
  </si>
  <si>
    <t>Молибдений баяжмал/эрдэнэт</t>
  </si>
  <si>
    <t>Үйлдвэрлэсэн тоо хэмжээ /тн/</t>
  </si>
  <si>
    <t>Борлуулалтын тоо хэмжээ /тн/</t>
  </si>
  <si>
    <t>Үйлдвэрлэсэн үнийн дүн /мян.төг/</t>
  </si>
  <si>
    <t>Борлуулалтын үнийн дүн /мян.төг/</t>
  </si>
  <si>
    <t>#</t>
  </si>
  <si>
    <t>Компанийн нэр</t>
  </si>
  <si>
    <t>Нэр</t>
  </si>
  <si>
    <t>РД</t>
  </si>
  <si>
    <t>Скорпион сервис</t>
  </si>
  <si>
    <t>тайлан олдоогүй</t>
  </si>
  <si>
    <t>тайлан гаргаагүй</t>
  </si>
  <si>
    <t>ШШГЕГ-ын Хорих 409-р анги</t>
  </si>
  <si>
    <t>Бэрх уул ХК /алт борлуулалт/</t>
  </si>
  <si>
    <t>Баялаг-Орд ХХК /алт борлуулалт/</t>
  </si>
  <si>
    <t>Алт/мөнгө</t>
  </si>
  <si>
    <t>Монголросцветмет ХХК /алт олборлолт/</t>
  </si>
  <si>
    <t>Монголросцветмет ХХК /мөнгө олборлолт/</t>
  </si>
  <si>
    <t>Монголросцветмет ХХК /төмрийн хүдрийн баяжмал/</t>
  </si>
  <si>
    <t xml:space="preserve">Монголросцветмет ХХК </t>
  </si>
  <si>
    <t>Шохойн чулуу, шохой, цемент</t>
  </si>
  <si>
    <t>Олборлосон компанийн тоо</t>
  </si>
  <si>
    <t>Нийт</t>
  </si>
  <si>
    <t>Эзлэх %</t>
  </si>
  <si>
    <t>-</t>
  </si>
  <si>
    <t>2012 оны бүтээгдэхүүн үйлдвэрлэл, борлуулалтын мэдээ</t>
  </si>
  <si>
    <t>Үнийн дүн /мян.төг/</t>
  </si>
  <si>
    <t>дд</t>
  </si>
  <si>
    <t>Тайлбар</t>
  </si>
  <si>
    <t>Үйлдвэрлэсэн тоо хэмжээ /тонн/</t>
  </si>
  <si>
    <t>Борлуулалтын тоо хэмжээ /тонн/</t>
  </si>
  <si>
    <t>Үйлдвэрлэсэн үнийн дүн /мян төг/</t>
  </si>
  <si>
    <t>2012 онд төлсөн татвар, төлбөр /мян.төг/</t>
  </si>
  <si>
    <t>2012 онд нүүрсний олборлолт, борлуулалт, компаниудын улсын болон орон нутгийн төсөвт төлж буй татвар, төлбөрийн мэдээ</t>
  </si>
  <si>
    <t>2012 оны ОҮИТБС-ын нэгтгэл тайланд хамрагдсан компаниуд</t>
  </si>
  <si>
    <t>2012 оны ОҮИТБС-ын нэгтгэл тайланд хамрагдаагүй компаниуд</t>
  </si>
  <si>
    <t>2012 онд төлсөн татвар, төлбөр, хураамж, хандив</t>
  </si>
  <si>
    <t>аудитлагдаагүй</t>
  </si>
  <si>
    <t>2012 оны төмрийн хүдрийн олборлолт, борлуулалт, компаниудын улсын болон орон нутгийн төсөвт төлж буй татвар, төлбөрийн мэдээ</t>
  </si>
  <si>
    <t>2012 оны алт, мөнгөний олборлолт, борлуулалт, компаниудын улсын болон орон нутгийн төсөвт төлж буй татвар, төлбөрийн мэдээ</t>
  </si>
  <si>
    <t>Ашигт малтмал</t>
  </si>
  <si>
    <t>2012 оны зэс, молибдений олборлолт, борлуулалт, компаниудын улсын болон орон нутгийн төсөвт төлж буй татвар, төлбөрийн мэдээ</t>
  </si>
  <si>
    <t>2012 оны цайрын баяжмалын олборлолт, борлуулалт, компаниудын улсын болон орон нутгийн төсөвт төлж буй татвар, төлбөрийн мэдээ</t>
  </si>
  <si>
    <t>2012 оны хар тугалганы олборлолт, борлуулалт, компаниудын улсын болон орон нутгийн төсөвт төлж буй татвар, төлбөрийн мэдээ</t>
  </si>
  <si>
    <t>2012 оны цагаан тугалганы олборлолт, борлуулалт, компаниудын улсын болон орон нутгийн төсөвт төлж буй татвар, төлбөрийн мэдээ</t>
  </si>
  <si>
    <t>2012 оны гянтболд, цеолитын олборлолт, борлуулалт, компаниудын улсын болон орон нутгийн төсөвт төлж буй татвар, төлбөрийн мэдээ</t>
  </si>
  <si>
    <t>2012 оны жоншны олборлолт, борлуулалт, компаниудын улсын болон орон нутгийн төсөвт төлж буй татвар, төлбөрийн мэдээ</t>
  </si>
  <si>
    <t>Барилгын материалын 2012 оны олборлолт, борлуулалт, компаниудын улсын болон орон нутгийн төсөвт төлж буй татвар, төлбөрийн мэдээ</t>
  </si>
</sst>
</file>

<file path=xl/styles.xml><?xml version="1.0" encoding="utf-8"?>
<styleSheet xmlns="http://schemas.openxmlformats.org/spreadsheetml/2006/main">
  <numFmts count="19">
    <numFmt numFmtId="5" formatCode="#,##0&quot;₮&quot;;\-#,##0&quot;₮&quot;"/>
    <numFmt numFmtId="6" formatCode="#,##0&quot;₮&quot;;[Red]\-#,##0&quot;₮&quot;"/>
    <numFmt numFmtId="7" formatCode="#,##0.00&quot;₮&quot;;\-#,##0.00&quot;₮&quot;"/>
    <numFmt numFmtId="8" formatCode="#,##0.00&quot;₮&quot;;[Red]\-#,##0.00&quot;₮&quot;"/>
    <numFmt numFmtId="42" formatCode="_-* #,##0&quot;₮&quot;_-;\-* #,##0&quot;₮&quot;_-;_-* &quot;-&quot;&quot;₮&quot;_-;_-@_-"/>
    <numFmt numFmtId="41" formatCode="_-* #,##0_₮_-;\-* #,##0_₮_-;_-* &quot;-&quot;_₮_-;_-@_-"/>
    <numFmt numFmtId="44" formatCode="_-* #,##0.00&quot;₮&quot;_-;\-* #,##0.00&quot;₮&quot;_-;_-* &quot;-&quot;??&quot;₮&quot;_-;_-@_-"/>
    <numFmt numFmtId="43" formatCode="_-* #,##0.00_₮_-;\-* #,##0.00_₮_-;_-* &quot;-&quot;??_₮_-;_-@_-"/>
    <numFmt numFmtId="164" formatCode="_(* #,##0.00_);_(* \(#,##0.00\);_(* &quot;-&quot;??_);_(@_)"/>
    <numFmt numFmtId="165" formatCode="_(* #,##0.0_);_(* \(#,##0.0\);_(* &quot;-&quot;??_);_(@_)"/>
    <numFmt numFmtId="166" formatCode="_-* #,##0.00_-;\-* #,##0.00_-;_-* &quot;-&quot;??_-;_-@_-"/>
    <numFmt numFmtId="167" formatCode="_(* #,##0.0_);_(* \(#,##0.00\);_(* &quot;-&quot;??_);_(@_)"/>
    <numFmt numFmtId="168" formatCode="0.0%"/>
    <numFmt numFmtId="169" formatCode="_-* #,##0.00\ &quot;€&quot;_-;\-* #,##0.00\ &quot;€&quot;_-;_-* &quot;-&quot;??\ &quot;€&quot;_-;_-@_-"/>
    <numFmt numFmtId="170" formatCode="_-* #,##0.00_-;\-* #,##0.00_-;_-* &quot;-&quot;_-;_-@_-"/>
    <numFmt numFmtId="171" formatCode="#,##0\ &quot;€&quot;"/>
    <numFmt numFmtId="172" formatCode="_-* #,##0.00\ _€_-;\-* #,##0.00\ _€_-;_-* &quot;-&quot;??\ _€_-;_-@_-"/>
    <numFmt numFmtId="173" formatCode="[$-40C]dddd\ d\ mmmm\ yyyy"/>
    <numFmt numFmtId="174" formatCode="_(* #,##0_);_(* \(#,##0\);_(* &quot;-&quot;??_);_(@_)"/>
  </numFmts>
  <fonts count="9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1"/>
      <color indexed="8"/>
      <name val="宋体"/>
      <family val="0"/>
    </font>
    <font>
      <sz val="10"/>
      <color indexed="9"/>
      <name val="Times New Roman"/>
      <family val="2"/>
    </font>
    <font>
      <sz val="11"/>
      <color indexed="9"/>
      <name val="宋体"/>
      <family val="0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u val="single"/>
      <sz val="10"/>
      <color indexed="12"/>
      <name val="Arial"/>
      <family val="2"/>
    </font>
    <font>
      <sz val="10"/>
      <color indexed="60"/>
      <name val="Times New Roman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sz val="12"/>
      <name val="宋体"/>
      <family val="0"/>
    </font>
    <font>
      <sz val="8"/>
      <color indexed="8"/>
      <name val="Tahoma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8"/>
      <color rgb="FF000000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theme="0"/>
      </left>
      <right/>
      <top style="thin">
        <color theme="0"/>
      </top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theme="0"/>
      </left>
      <right/>
      <top style="thick">
        <color theme="0"/>
      </top>
      <bottom/>
    </border>
  </borders>
  <cellStyleXfs count="19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6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6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6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68" fillId="4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68" fillId="4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6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11" fillId="45" borderId="1" applyNumberFormat="0" applyAlignment="0" applyProtection="0"/>
    <xf numFmtId="0" fontId="70" fillId="46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71" fillId="47" borderId="4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0" fontId="6" fillId="48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16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49" borderId="0" applyNumberFormat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50" borderId="2" applyNumberFormat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78" fillId="0" borderId="9" applyNumberFormat="0" applyFill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8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173" fontId="8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173" fontId="80" fillId="0" borderId="0">
      <alignment/>
      <protection/>
    </xf>
    <xf numFmtId="173" fontId="67" fillId="0" borderId="0">
      <alignment/>
      <protection/>
    </xf>
    <xf numFmtId="173" fontId="67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wrapText="1"/>
      <protection/>
    </xf>
    <xf numFmtId="0" fontId="3" fillId="0" borderId="0">
      <alignment/>
      <protection/>
    </xf>
    <xf numFmtId="0" fontId="0" fillId="53" borderId="10" applyNumberFormat="0" applyFont="0" applyAlignment="0" applyProtection="0"/>
    <xf numFmtId="0" fontId="82" fillId="46" borderId="11" applyNumberFormat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3" fillId="0" borderId="0">
      <alignment horizontal="center" vertical="center"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2" fillId="45" borderId="1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5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  <xf numFmtId="0" fontId="8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6" fillId="54" borderId="18" applyNumberFormat="0" applyAlignment="0" applyProtection="0"/>
    <xf numFmtId="0" fontId="37" fillId="0" borderId="17" applyNumberFormat="0" applyFill="0" applyAlignment="0" applyProtection="0"/>
    <xf numFmtId="0" fontId="0" fillId="48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5" borderId="1" applyNumberFormat="0" applyAlignment="0" applyProtection="0"/>
    <xf numFmtId="0" fontId="41" fillId="7" borderId="1" applyNumberFormat="0" applyAlignment="0" applyProtection="0"/>
    <xf numFmtId="0" fontId="42" fillId="45" borderId="12" applyNumberFormat="0" applyAlignment="0" applyProtection="0"/>
    <xf numFmtId="0" fontId="43" fillId="52" borderId="0" applyNumberFormat="0" applyBorder="0" applyAlignment="0" applyProtection="0"/>
    <xf numFmtId="0" fontId="44" fillId="0" borderId="3" applyNumberFormat="0" applyFill="0" applyAlignment="0" applyProtection="0"/>
  </cellStyleXfs>
  <cellXfs count="115">
    <xf numFmtId="0" fontId="0" fillId="0" borderId="0" xfId="0" applyAlignment="1">
      <alignment/>
    </xf>
    <xf numFmtId="168" fontId="0" fillId="0" borderId="0" xfId="1555" applyNumberFormat="1" applyFont="1" applyAlignment="1">
      <alignment/>
    </xf>
    <xf numFmtId="167" fontId="0" fillId="0" borderId="0" xfId="0" applyNumberFormat="1" applyAlignment="1">
      <alignment/>
    </xf>
    <xf numFmtId="174" fontId="0" fillId="0" borderId="0" xfId="924" applyNumberFormat="1" applyFont="1" applyAlignment="1">
      <alignment/>
    </xf>
    <xf numFmtId="174" fontId="81" fillId="0" borderId="19" xfId="924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/>
    </xf>
    <xf numFmtId="174" fontId="81" fillId="0" borderId="0" xfId="924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924" applyNumberFormat="1" applyFont="1" applyBorder="1" applyAlignment="1">
      <alignment/>
    </xf>
    <xf numFmtId="9" fontId="0" fillId="0" borderId="0" xfId="1555" applyFont="1" applyFill="1" applyBorder="1" applyAlignment="1">
      <alignment/>
    </xf>
    <xf numFmtId="174" fontId="0" fillId="0" borderId="0" xfId="0" applyNumberFormat="1" applyFill="1" applyAlignment="1">
      <alignment/>
    </xf>
    <xf numFmtId="174" fontId="0" fillId="0" borderId="0" xfId="924" applyNumberFormat="1" applyFont="1" applyAlignment="1">
      <alignment/>
    </xf>
    <xf numFmtId="0" fontId="81" fillId="0" borderId="0" xfId="0" applyFont="1" applyFill="1" applyBorder="1" applyAlignment="1">
      <alignment horizontal="left"/>
    </xf>
    <xf numFmtId="0" fontId="81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924" applyFont="1" applyAlignment="1">
      <alignment/>
    </xf>
    <xf numFmtId="0" fontId="0" fillId="0" borderId="20" xfId="0" applyBorder="1" applyAlignment="1">
      <alignment/>
    </xf>
    <xf numFmtId="0" fontId="48" fillId="0" borderId="20" xfId="0" applyFont="1" applyBorder="1" applyAlignment="1">
      <alignment/>
    </xf>
    <xf numFmtId="0" fontId="48" fillId="0" borderId="20" xfId="0" applyFont="1" applyFill="1" applyBorder="1" applyAlignment="1">
      <alignment/>
    </xf>
    <xf numFmtId="0" fontId="48" fillId="0" borderId="20" xfId="0" applyFont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167" fontId="49" fillId="0" borderId="20" xfId="927" applyNumberFormat="1" applyFont="1" applyFill="1" applyBorder="1" applyAlignment="1">
      <alignment/>
    </xf>
    <xf numFmtId="168" fontId="48" fillId="0" borderId="20" xfId="1555" applyNumberFormat="1" applyFont="1" applyBorder="1" applyAlignment="1">
      <alignment/>
    </xf>
    <xf numFmtId="0" fontId="49" fillId="0" borderId="20" xfId="0" applyFont="1" applyFill="1" applyBorder="1" applyAlignment="1">
      <alignment horizontal="center"/>
    </xf>
    <xf numFmtId="167" fontId="48" fillId="0" borderId="20" xfId="927" applyNumberFormat="1" applyFont="1" applyFill="1" applyBorder="1" applyAlignment="1">
      <alignment/>
    </xf>
    <xf numFmtId="0" fontId="49" fillId="0" borderId="20" xfId="0" applyFont="1" applyBorder="1" applyAlignment="1">
      <alignment/>
    </xf>
    <xf numFmtId="0" fontId="49" fillId="0" borderId="20" xfId="0" applyFont="1" applyFill="1" applyBorder="1" applyAlignment="1">
      <alignment/>
    </xf>
    <xf numFmtId="167" fontId="49" fillId="0" borderId="20" xfId="0" applyNumberFormat="1" applyFont="1" applyBorder="1" applyAlignment="1">
      <alignment/>
    </xf>
    <xf numFmtId="168" fontId="49" fillId="0" borderId="20" xfId="1555" applyNumberFormat="1" applyFont="1" applyBorder="1" applyAlignment="1">
      <alignment/>
    </xf>
    <xf numFmtId="0" fontId="47" fillId="0" borderId="0" xfId="0" applyFont="1" applyAlignment="1">
      <alignment/>
    </xf>
    <xf numFmtId="167" fontId="48" fillId="0" borderId="20" xfId="927" applyNumberFormat="1" applyFont="1" applyFill="1" applyBorder="1" applyAlignment="1">
      <alignment horizontal="center"/>
    </xf>
    <xf numFmtId="0" fontId="48" fillId="55" borderId="20" xfId="0" applyFont="1" applyFill="1" applyBorder="1" applyAlignment="1">
      <alignment horizontal="center" vertical="center" wrapText="1"/>
    </xf>
    <xf numFmtId="0" fontId="0" fillId="55" borderId="0" xfId="0" applyFill="1" applyAlignment="1">
      <alignment/>
    </xf>
    <xf numFmtId="0" fontId="87" fillId="56" borderId="20" xfId="0" applyFont="1" applyFill="1" applyBorder="1" applyAlignment="1">
      <alignment horizontal="center" vertical="center"/>
    </xf>
    <xf numFmtId="174" fontId="87" fillId="56" borderId="20" xfId="924" applyNumberFormat="1" applyFont="1" applyFill="1" applyBorder="1" applyAlignment="1">
      <alignment horizontal="center" vertical="center" wrapText="1"/>
    </xf>
    <xf numFmtId="174" fontId="87" fillId="57" borderId="20" xfId="924" applyNumberFormat="1" applyFont="1" applyFill="1" applyBorder="1" applyAlignment="1">
      <alignment horizontal="center" vertical="center" wrapText="1"/>
    </xf>
    <xf numFmtId="0" fontId="81" fillId="0" borderId="20" xfId="0" applyFont="1" applyFill="1" applyBorder="1" applyAlignment="1">
      <alignment/>
    </xf>
    <xf numFmtId="174" fontId="81" fillId="0" borderId="20" xfId="924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74" fontId="0" fillId="0" borderId="20" xfId="924" applyNumberFormat="1" applyFont="1" applyBorder="1" applyAlignment="1">
      <alignment/>
    </xf>
    <xf numFmtId="0" fontId="47" fillId="0" borderId="20" xfId="0" applyFont="1" applyBorder="1" applyAlignment="1">
      <alignment/>
    </xf>
    <xf numFmtId="174" fontId="47" fillId="0" borderId="20" xfId="924" applyNumberFormat="1" applyFont="1" applyBorder="1" applyAlignment="1">
      <alignment/>
    </xf>
    <xf numFmtId="0" fontId="0" fillId="58" borderId="0" xfId="0" applyFill="1" applyAlignment="1">
      <alignment/>
    </xf>
    <xf numFmtId="174" fontId="87" fillId="56" borderId="21" xfId="924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55" borderId="20" xfId="0" applyFont="1" applyFill="1" applyBorder="1" applyAlignment="1">
      <alignment horizontal="center" vertical="center"/>
    </xf>
    <xf numFmtId="165" fontId="2" fillId="55" borderId="20" xfId="924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55" borderId="20" xfId="0" applyFont="1" applyFill="1" applyBorder="1" applyAlignment="1">
      <alignment/>
    </xf>
    <xf numFmtId="165" fontId="47" fillId="55" borderId="20" xfId="924" applyNumberFormat="1" applyFont="1" applyFill="1" applyBorder="1" applyAlignment="1">
      <alignment/>
    </xf>
    <xf numFmtId="165" fontId="2" fillId="55" borderId="22" xfId="924" applyNumberFormat="1" applyFont="1" applyFill="1" applyBorder="1" applyAlignment="1">
      <alignment horizontal="center" vertical="center" wrapText="1"/>
    </xf>
    <xf numFmtId="174" fontId="81" fillId="0" borderId="22" xfId="924" applyNumberFormat="1" applyFont="1" applyFill="1" applyBorder="1" applyAlignment="1">
      <alignment/>
    </xf>
    <xf numFmtId="165" fontId="47" fillId="55" borderId="22" xfId="924" applyNumberFormat="1" applyFont="1" applyFill="1" applyBorder="1" applyAlignment="1">
      <alignment/>
    </xf>
    <xf numFmtId="0" fontId="0" fillId="13" borderId="23" xfId="0" applyFont="1" applyFill="1" applyBorder="1" applyAlignment="1">
      <alignment horizontal="center" vertical="center" wrapText="1"/>
    </xf>
    <xf numFmtId="174" fontId="81" fillId="13" borderId="24" xfId="924" applyNumberFormat="1" applyFont="1" applyFill="1" applyBorder="1" applyAlignment="1">
      <alignment/>
    </xf>
    <xf numFmtId="174" fontId="88" fillId="13" borderId="24" xfId="924" applyNumberFormat="1" applyFont="1" applyFill="1" applyBorder="1" applyAlignment="1">
      <alignment/>
    </xf>
    <xf numFmtId="165" fontId="47" fillId="13" borderId="25" xfId="924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9" fillId="0" borderId="0" xfId="0" applyFont="1" applyBorder="1" applyAlignment="1">
      <alignment horizontal="center" wrapText="1"/>
    </xf>
    <xf numFmtId="0" fontId="0" fillId="55" borderId="26" xfId="0" applyFont="1" applyFill="1" applyBorder="1" applyAlignment="1">
      <alignment horizontal="center" vertical="center"/>
    </xf>
    <xf numFmtId="165" fontId="2" fillId="55" borderId="26" xfId="924" applyNumberFormat="1" applyFont="1" applyFill="1" applyBorder="1" applyAlignment="1">
      <alignment horizontal="center" vertical="center" wrapText="1"/>
    </xf>
    <xf numFmtId="165" fontId="2" fillId="55" borderId="27" xfId="924" applyNumberFormat="1" applyFont="1" applyFill="1" applyBorder="1" applyAlignment="1">
      <alignment horizontal="center" vertical="center" wrapText="1"/>
    </xf>
    <xf numFmtId="0" fontId="0" fillId="13" borderId="28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174" fontId="47" fillId="55" borderId="20" xfId="0" applyNumberFormat="1" applyFont="1" applyFill="1" applyBorder="1" applyAlignment="1">
      <alignment/>
    </xf>
    <xf numFmtId="174" fontId="47" fillId="55" borderId="22" xfId="0" applyNumberFormat="1" applyFont="1" applyFill="1" applyBorder="1" applyAlignment="1">
      <alignment/>
    </xf>
    <xf numFmtId="174" fontId="47" fillId="13" borderId="2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55" borderId="20" xfId="924" applyNumberFormat="1" applyFont="1" applyFill="1" applyBorder="1" applyAlignment="1">
      <alignment horizontal="center" vertical="center" wrapText="1"/>
    </xf>
    <xf numFmtId="165" fontId="0" fillId="55" borderId="22" xfId="924" applyNumberFormat="1" applyFont="1" applyFill="1" applyBorder="1" applyAlignment="1">
      <alignment horizontal="center" vertical="center" wrapText="1"/>
    </xf>
    <xf numFmtId="174" fontId="0" fillId="0" borderId="22" xfId="924" applyNumberFormat="1" applyFont="1" applyBorder="1" applyAlignment="1">
      <alignment/>
    </xf>
    <xf numFmtId="174" fontId="47" fillId="55" borderId="22" xfId="924" applyNumberFormat="1" applyFont="1" applyFill="1" applyBorder="1" applyAlignment="1">
      <alignment/>
    </xf>
    <xf numFmtId="174" fontId="0" fillId="13" borderId="24" xfId="924" applyNumberFormat="1" applyFont="1" applyFill="1" applyBorder="1" applyAlignment="1">
      <alignment/>
    </xf>
    <xf numFmtId="174" fontId="0" fillId="13" borderId="24" xfId="924" applyNumberFormat="1" applyFont="1" applyFill="1" applyBorder="1" applyAlignment="1">
      <alignment/>
    </xf>
    <xf numFmtId="0" fontId="47" fillId="13" borderId="25" xfId="0" applyFont="1" applyFill="1" applyBorder="1" applyAlignment="1">
      <alignment/>
    </xf>
    <xf numFmtId="0" fontId="81" fillId="0" borderId="20" xfId="0" applyFont="1" applyFill="1" applyBorder="1" applyAlignment="1">
      <alignment horizontal="left"/>
    </xf>
    <xf numFmtId="0" fontId="81" fillId="0" borderId="20" xfId="0" applyFont="1" applyFill="1" applyBorder="1" applyAlignment="1">
      <alignment horizontal="left" wrapText="1"/>
    </xf>
    <xf numFmtId="0" fontId="0" fillId="55" borderId="20" xfId="0" applyFill="1" applyBorder="1" applyAlignment="1">
      <alignment/>
    </xf>
    <xf numFmtId="0" fontId="81" fillId="55" borderId="20" xfId="0" applyFont="1" applyFill="1" applyBorder="1" applyAlignment="1">
      <alignment horizontal="left"/>
    </xf>
    <xf numFmtId="0" fontId="89" fillId="55" borderId="20" xfId="0" applyFont="1" applyFill="1" applyBorder="1" applyAlignment="1">
      <alignment horizontal="left"/>
    </xf>
    <xf numFmtId="0" fontId="81" fillId="55" borderId="20" xfId="0" applyFont="1" applyFill="1" applyBorder="1" applyAlignment="1">
      <alignment horizontal="left" wrapText="1"/>
    </xf>
    <xf numFmtId="174" fontId="89" fillId="55" borderId="20" xfId="924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174" fontId="47" fillId="0" borderId="0" xfId="0" applyNumberFormat="1" applyFont="1" applyFill="1" applyBorder="1" applyAlignment="1">
      <alignment/>
    </xf>
    <xf numFmtId="174" fontId="89" fillId="55" borderId="20" xfId="924" applyNumberFormat="1" applyFont="1" applyFill="1" applyBorder="1" applyAlignment="1">
      <alignment horizontal="left"/>
    </xf>
    <xf numFmtId="174" fontId="0" fillId="0" borderId="0" xfId="0" applyNumberFormat="1" applyFill="1" applyBorder="1" applyAlignment="1">
      <alignment/>
    </xf>
    <xf numFmtId="174" fontId="89" fillId="55" borderId="22" xfId="924" applyNumberFormat="1" applyFont="1" applyFill="1" applyBorder="1" applyAlignment="1">
      <alignment/>
    </xf>
    <xf numFmtId="174" fontId="89" fillId="13" borderId="25" xfId="924" applyNumberFormat="1" applyFont="1" applyFill="1" applyBorder="1" applyAlignment="1">
      <alignment/>
    </xf>
    <xf numFmtId="174" fontId="89" fillId="55" borderId="22" xfId="924" applyNumberFormat="1" applyFont="1" applyFill="1" applyBorder="1" applyAlignment="1">
      <alignment horizontal="left"/>
    </xf>
    <xf numFmtId="174" fontId="89" fillId="13" borderId="25" xfId="924" applyNumberFormat="1" applyFont="1" applyFill="1" applyBorder="1" applyAlignment="1">
      <alignment horizontal="left"/>
    </xf>
    <xf numFmtId="174" fontId="89" fillId="13" borderId="29" xfId="924" applyNumberFormat="1" applyFont="1" applyFill="1" applyBorder="1" applyAlignment="1">
      <alignment horizontal="left"/>
    </xf>
    <xf numFmtId="165" fontId="0" fillId="55" borderId="26" xfId="924" applyNumberFormat="1" applyFont="1" applyFill="1" applyBorder="1" applyAlignment="1">
      <alignment horizontal="center" vertical="center" wrapText="1"/>
    </xf>
    <xf numFmtId="165" fontId="0" fillId="55" borderId="27" xfId="924" applyNumberFormat="1" applyFont="1" applyFill="1" applyBorder="1" applyAlignment="1">
      <alignment horizontal="center" vertical="center" wrapText="1"/>
    </xf>
    <xf numFmtId="174" fontId="81" fillId="59" borderId="30" xfId="924" applyNumberFormat="1" applyFont="1" applyFill="1" applyBorder="1" applyAlignment="1">
      <alignment/>
    </xf>
    <xf numFmtId="174" fontId="81" fillId="60" borderId="30" xfId="924" applyNumberFormat="1" applyFont="1" applyFill="1" applyBorder="1" applyAlignment="1">
      <alignment/>
    </xf>
    <xf numFmtId="174" fontId="88" fillId="13" borderId="20" xfId="924" applyNumberFormat="1" applyFont="1" applyFill="1" applyBorder="1" applyAlignment="1">
      <alignment/>
    </xf>
    <xf numFmtId="174" fontId="81" fillId="13" borderId="20" xfId="924" applyNumberFormat="1" applyFont="1" applyFill="1" applyBorder="1" applyAlignment="1">
      <alignment/>
    </xf>
    <xf numFmtId="174" fontId="47" fillId="13" borderId="20" xfId="0" applyNumberFormat="1" applyFont="1" applyFill="1" applyBorder="1" applyAlignment="1">
      <alignment/>
    </xf>
    <xf numFmtId="0" fontId="47" fillId="13" borderId="20" xfId="0" applyFont="1" applyFill="1" applyBorder="1" applyAlignment="1">
      <alignment/>
    </xf>
    <xf numFmtId="168" fontId="48" fillId="55" borderId="20" xfId="1555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8" fillId="55" borderId="20" xfId="0" applyFont="1" applyFill="1" applyBorder="1" applyAlignment="1">
      <alignment horizontal="center" vertical="center" wrapText="1"/>
    </xf>
    <xf numFmtId="0" fontId="48" fillId="55" borderId="20" xfId="0" applyFont="1" applyFill="1" applyBorder="1" applyAlignment="1">
      <alignment horizontal="center" vertical="center"/>
    </xf>
    <xf numFmtId="174" fontId="81" fillId="13" borderId="24" xfId="924" applyNumberFormat="1" applyFont="1" applyFill="1" applyBorder="1" applyAlignment="1">
      <alignment horizontal="center"/>
    </xf>
    <xf numFmtId="0" fontId="49" fillId="0" borderId="0" xfId="0" applyFont="1" applyBorder="1" applyAlignment="1">
      <alignment horizontal="center" wrapText="1"/>
    </xf>
    <xf numFmtId="174" fontId="81" fillId="13" borderId="25" xfId="924" applyNumberFormat="1" applyFont="1" applyFill="1" applyBorder="1" applyAlignment="1">
      <alignment horizontal="center"/>
    </xf>
    <xf numFmtId="174" fontId="81" fillId="13" borderId="20" xfId="924" applyNumberFormat="1" applyFont="1" applyFill="1" applyBorder="1" applyAlignment="1">
      <alignment horizontal="center" vertical="center"/>
    </xf>
  </cellXfs>
  <cellStyles count="1897">
    <cellStyle name="Normal" xfId="0"/>
    <cellStyle name="20 % - Accent1 10 2" xfId="15"/>
    <cellStyle name="20 % - Accent1 10 3" xfId="16"/>
    <cellStyle name="20 % - Accent1 11 2" xfId="17"/>
    <cellStyle name="20 % - Accent1 11 3" xfId="18"/>
    <cellStyle name="20 % - Accent1 12 2" xfId="19"/>
    <cellStyle name="20 % - Accent1 12 3" xfId="20"/>
    <cellStyle name="20 % - Accent1 13 2" xfId="21"/>
    <cellStyle name="20 % - Accent1 13 3" xfId="22"/>
    <cellStyle name="20 % - Accent1 14 2" xfId="23"/>
    <cellStyle name="20 % - Accent1 14 3" xfId="24"/>
    <cellStyle name="20 % - Accent1 15 2" xfId="25"/>
    <cellStyle name="20 % - Accent1 15 3" xfId="26"/>
    <cellStyle name="20 % - Accent1 16 2" xfId="27"/>
    <cellStyle name="20 % - Accent1 16 3" xfId="28"/>
    <cellStyle name="20 % - Accent1 17 2" xfId="29"/>
    <cellStyle name="20 % - Accent1 17 3" xfId="30"/>
    <cellStyle name="20 % - Accent1 2 2" xfId="31"/>
    <cellStyle name="20 % - Accent1 2 3" xfId="32"/>
    <cellStyle name="20 % - Accent1 3 2" xfId="33"/>
    <cellStyle name="20 % - Accent1 3 3" xfId="34"/>
    <cellStyle name="20 % - Accent1 4 2" xfId="35"/>
    <cellStyle name="20 % - Accent1 4 3" xfId="36"/>
    <cellStyle name="20 % - Accent1 5 2" xfId="37"/>
    <cellStyle name="20 % - Accent1 5 3" xfId="38"/>
    <cellStyle name="20 % - Accent1 6 2" xfId="39"/>
    <cellStyle name="20 % - Accent1 6 3" xfId="40"/>
    <cellStyle name="20 % - Accent1 7 2" xfId="41"/>
    <cellStyle name="20 % - Accent1 7 3" xfId="42"/>
    <cellStyle name="20 % - Accent1 8 2" xfId="43"/>
    <cellStyle name="20 % - Accent1 8 3" xfId="44"/>
    <cellStyle name="20 % - Accent1 9 2" xfId="45"/>
    <cellStyle name="20 % - Accent1 9 3" xfId="46"/>
    <cellStyle name="20 % - Accent2 10 2" xfId="47"/>
    <cellStyle name="20 % - Accent2 10 3" xfId="48"/>
    <cellStyle name="20 % - Accent2 11 2" xfId="49"/>
    <cellStyle name="20 % - Accent2 11 3" xfId="50"/>
    <cellStyle name="20 % - Accent2 12 2" xfId="51"/>
    <cellStyle name="20 % - Accent2 12 3" xfId="52"/>
    <cellStyle name="20 % - Accent2 13 2" xfId="53"/>
    <cellStyle name="20 % - Accent2 13 3" xfId="54"/>
    <cellStyle name="20 % - Accent2 14 2" xfId="55"/>
    <cellStyle name="20 % - Accent2 14 3" xfId="56"/>
    <cellStyle name="20 % - Accent2 15 2" xfId="57"/>
    <cellStyle name="20 % - Accent2 15 3" xfId="58"/>
    <cellStyle name="20 % - Accent2 16 2" xfId="59"/>
    <cellStyle name="20 % - Accent2 16 3" xfId="60"/>
    <cellStyle name="20 % - Accent2 17 2" xfId="61"/>
    <cellStyle name="20 % - Accent2 17 3" xfId="62"/>
    <cellStyle name="20 % - Accent2 2 2" xfId="63"/>
    <cellStyle name="20 % - Accent2 2 3" xfId="64"/>
    <cellStyle name="20 % - Accent2 3 2" xfId="65"/>
    <cellStyle name="20 % - Accent2 3 3" xfId="66"/>
    <cellStyle name="20 % - Accent2 4 2" xfId="67"/>
    <cellStyle name="20 % - Accent2 4 3" xfId="68"/>
    <cellStyle name="20 % - Accent2 5 2" xfId="69"/>
    <cellStyle name="20 % - Accent2 5 3" xfId="70"/>
    <cellStyle name="20 % - Accent2 6 2" xfId="71"/>
    <cellStyle name="20 % - Accent2 6 3" xfId="72"/>
    <cellStyle name="20 % - Accent2 7 2" xfId="73"/>
    <cellStyle name="20 % - Accent2 7 3" xfId="74"/>
    <cellStyle name="20 % - Accent2 8 2" xfId="75"/>
    <cellStyle name="20 % - Accent2 8 3" xfId="76"/>
    <cellStyle name="20 % - Accent2 9 2" xfId="77"/>
    <cellStyle name="20 % - Accent2 9 3" xfId="78"/>
    <cellStyle name="20 % - Accent3 10 2" xfId="79"/>
    <cellStyle name="20 % - Accent3 10 3" xfId="80"/>
    <cellStyle name="20 % - Accent3 11 2" xfId="81"/>
    <cellStyle name="20 % - Accent3 11 3" xfId="82"/>
    <cellStyle name="20 % - Accent3 12 2" xfId="83"/>
    <cellStyle name="20 % - Accent3 12 3" xfId="84"/>
    <cellStyle name="20 % - Accent3 13 2" xfId="85"/>
    <cellStyle name="20 % - Accent3 13 3" xfId="86"/>
    <cellStyle name="20 % - Accent3 14 2" xfId="87"/>
    <cellStyle name="20 % - Accent3 14 3" xfId="88"/>
    <cellStyle name="20 % - Accent3 15 2" xfId="89"/>
    <cellStyle name="20 % - Accent3 15 3" xfId="90"/>
    <cellStyle name="20 % - Accent3 16 2" xfId="91"/>
    <cellStyle name="20 % - Accent3 16 3" xfId="92"/>
    <cellStyle name="20 % - Accent3 17 2" xfId="93"/>
    <cellStyle name="20 % - Accent3 17 3" xfId="94"/>
    <cellStyle name="20 % - Accent3 2 2" xfId="95"/>
    <cellStyle name="20 % - Accent3 2 3" xfId="96"/>
    <cellStyle name="20 % - Accent3 3 2" xfId="97"/>
    <cellStyle name="20 % - Accent3 3 3" xfId="98"/>
    <cellStyle name="20 % - Accent3 4 2" xfId="99"/>
    <cellStyle name="20 % - Accent3 4 3" xfId="100"/>
    <cellStyle name="20 % - Accent3 5 2" xfId="101"/>
    <cellStyle name="20 % - Accent3 5 3" xfId="102"/>
    <cellStyle name="20 % - Accent3 6 2" xfId="103"/>
    <cellStyle name="20 % - Accent3 6 3" xfId="104"/>
    <cellStyle name="20 % - Accent3 7 2" xfId="105"/>
    <cellStyle name="20 % - Accent3 7 3" xfId="106"/>
    <cellStyle name="20 % - Accent3 8 2" xfId="107"/>
    <cellStyle name="20 % - Accent3 8 3" xfId="108"/>
    <cellStyle name="20 % - Accent3 9 2" xfId="109"/>
    <cellStyle name="20 % - Accent3 9 3" xfId="110"/>
    <cellStyle name="20 % - Accent4 10 2" xfId="111"/>
    <cellStyle name="20 % - Accent4 10 3" xfId="112"/>
    <cellStyle name="20 % - Accent4 11 2" xfId="113"/>
    <cellStyle name="20 % - Accent4 11 3" xfId="114"/>
    <cellStyle name="20 % - Accent4 12 2" xfId="115"/>
    <cellStyle name="20 % - Accent4 12 3" xfId="116"/>
    <cellStyle name="20 % - Accent4 13 2" xfId="117"/>
    <cellStyle name="20 % - Accent4 13 3" xfId="118"/>
    <cellStyle name="20 % - Accent4 14 2" xfId="119"/>
    <cellStyle name="20 % - Accent4 14 3" xfId="120"/>
    <cellStyle name="20 % - Accent4 15 2" xfId="121"/>
    <cellStyle name="20 % - Accent4 15 3" xfId="122"/>
    <cellStyle name="20 % - Accent4 16 2" xfId="123"/>
    <cellStyle name="20 % - Accent4 16 3" xfId="124"/>
    <cellStyle name="20 % - Accent4 17 2" xfId="125"/>
    <cellStyle name="20 % - Accent4 17 3" xfId="126"/>
    <cellStyle name="20 % - Accent4 2 2" xfId="127"/>
    <cellStyle name="20 % - Accent4 2 3" xfId="128"/>
    <cellStyle name="20 % - Accent4 3 2" xfId="129"/>
    <cellStyle name="20 % - Accent4 3 3" xfId="130"/>
    <cellStyle name="20 % - Accent4 4 2" xfId="131"/>
    <cellStyle name="20 % - Accent4 4 3" xfId="132"/>
    <cellStyle name="20 % - Accent4 5 2" xfId="133"/>
    <cellStyle name="20 % - Accent4 5 3" xfId="134"/>
    <cellStyle name="20 % - Accent4 6 2" xfId="135"/>
    <cellStyle name="20 % - Accent4 6 3" xfId="136"/>
    <cellStyle name="20 % - Accent4 7 2" xfId="137"/>
    <cellStyle name="20 % - Accent4 7 3" xfId="138"/>
    <cellStyle name="20 % - Accent4 8 2" xfId="139"/>
    <cellStyle name="20 % - Accent4 8 3" xfId="140"/>
    <cellStyle name="20 % - Accent4 9 2" xfId="141"/>
    <cellStyle name="20 % - Accent4 9 3" xfId="142"/>
    <cellStyle name="20 % - Accent5 10 2" xfId="143"/>
    <cellStyle name="20 % - Accent5 10 3" xfId="144"/>
    <cellStyle name="20 % - Accent5 11 2" xfId="145"/>
    <cellStyle name="20 % - Accent5 11 3" xfId="146"/>
    <cellStyle name="20 % - Accent5 12 2" xfId="147"/>
    <cellStyle name="20 % - Accent5 12 3" xfId="148"/>
    <cellStyle name="20 % - Accent5 13 2" xfId="149"/>
    <cellStyle name="20 % - Accent5 13 3" xfId="150"/>
    <cellStyle name="20 % - Accent5 14 2" xfId="151"/>
    <cellStyle name="20 % - Accent5 14 3" xfId="152"/>
    <cellStyle name="20 % - Accent5 15 2" xfId="153"/>
    <cellStyle name="20 % - Accent5 15 3" xfId="154"/>
    <cellStyle name="20 % - Accent5 16 2" xfId="155"/>
    <cellStyle name="20 % - Accent5 16 3" xfId="156"/>
    <cellStyle name="20 % - Accent5 17 2" xfId="157"/>
    <cellStyle name="20 % - Accent5 17 3" xfId="158"/>
    <cellStyle name="20 % - Accent5 2 2" xfId="159"/>
    <cellStyle name="20 % - Accent5 2 3" xfId="160"/>
    <cellStyle name="20 % - Accent5 3 2" xfId="161"/>
    <cellStyle name="20 % - Accent5 3 3" xfId="162"/>
    <cellStyle name="20 % - Accent5 4 2" xfId="163"/>
    <cellStyle name="20 % - Accent5 4 3" xfId="164"/>
    <cellStyle name="20 % - Accent5 5 2" xfId="165"/>
    <cellStyle name="20 % - Accent5 5 3" xfId="166"/>
    <cellStyle name="20 % - Accent5 6 2" xfId="167"/>
    <cellStyle name="20 % - Accent5 6 3" xfId="168"/>
    <cellStyle name="20 % - Accent5 7 2" xfId="169"/>
    <cellStyle name="20 % - Accent5 7 3" xfId="170"/>
    <cellStyle name="20 % - Accent5 8 2" xfId="171"/>
    <cellStyle name="20 % - Accent5 8 3" xfId="172"/>
    <cellStyle name="20 % - Accent5 9 2" xfId="173"/>
    <cellStyle name="20 % - Accent5 9 3" xfId="174"/>
    <cellStyle name="20 % - Accent6 10 2" xfId="175"/>
    <cellStyle name="20 % - Accent6 10 3" xfId="176"/>
    <cellStyle name="20 % - Accent6 11 2" xfId="177"/>
    <cellStyle name="20 % - Accent6 11 3" xfId="178"/>
    <cellStyle name="20 % - Accent6 12 2" xfId="179"/>
    <cellStyle name="20 % - Accent6 12 3" xfId="180"/>
    <cellStyle name="20 % - Accent6 13 2" xfId="181"/>
    <cellStyle name="20 % - Accent6 13 3" xfId="182"/>
    <cellStyle name="20 % - Accent6 14 2" xfId="183"/>
    <cellStyle name="20 % - Accent6 14 3" xfId="184"/>
    <cellStyle name="20 % - Accent6 15 2" xfId="185"/>
    <cellStyle name="20 % - Accent6 15 3" xfId="186"/>
    <cellStyle name="20 % - Accent6 16 2" xfId="187"/>
    <cellStyle name="20 % - Accent6 16 3" xfId="188"/>
    <cellStyle name="20 % - Accent6 17 2" xfId="189"/>
    <cellStyle name="20 % - Accent6 17 3" xfId="190"/>
    <cellStyle name="20 % - Accent6 2 2" xfId="191"/>
    <cellStyle name="20 % - Accent6 2 3" xfId="192"/>
    <cellStyle name="20 % - Accent6 3 2" xfId="193"/>
    <cellStyle name="20 % - Accent6 3 3" xfId="194"/>
    <cellStyle name="20 % - Accent6 4 2" xfId="195"/>
    <cellStyle name="20 % - Accent6 4 3" xfId="196"/>
    <cellStyle name="20 % - Accent6 5 2" xfId="197"/>
    <cellStyle name="20 % - Accent6 5 3" xfId="198"/>
    <cellStyle name="20 % - Accent6 6 2" xfId="199"/>
    <cellStyle name="20 % - Accent6 6 3" xfId="200"/>
    <cellStyle name="20 % - Accent6 7 2" xfId="201"/>
    <cellStyle name="20 % - Accent6 7 3" xfId="202"/>
    <cellStyle name="20 % - Accent6 8 2" xfId="203"/>
    <cellStyle name="20 % - Accent6 8 3" xfId="204"/>
    <cellStyle name="20 % - Accent6 9 2" xfId="205"/>
    <cellStyle name="20 % - Accent6 9 3" xfId="206"/>
    <cellStyle name="20% - Accent1" xfId="207"/>
    <cellStyle name="20% - Accent2" xfId="208"/>
    <cellStyle name="20% - Accent3" xfId="209"/>
    <cellStyle name="20% - Accent4" xfId="210"/>
    <cellStyle name="20% - Accent5" xfId="211"/>
    <cellStyle name="20% - Accent6" xfId="212"/>
    <cellStyle name="20% - 强调文字颜色 1" xfId="213"/>
    <cellStyle name="20% - 强调文字颜色 2" xfId="214"/>
    <cellStyle name="20% - 强调文字颜色 3" xfId="215"/>
    <cellStyle name="20% - 强调文字颜色 4" xfId="216"/>
    <cellStyle name="20% - 强调文字颜色 5" xfId="217"/>
    <cellStyle name="20% - 强调文字颜色 6" xfId="218"/>
    <cellStyle name="40 % - Accent1 10 2" xfId="219"/>
    <cellStyle name="40 % - Accent1 10 3" xfId="220"/>
    <cellStyle name="40 % - Accent1 11 2" xfId="221"/>
    <cellStyle name="40 % - Accent1 11 3" xfId="222"/>
    <cellStyle name="40 % - Accent1 12 2" xfId="223"/>
    <cellStyle name="40 % - Accent1 12 3" xfId="224"/>
    <cellStyle name="40 % - Accent1 13 2" xfId="225"/>
    <cellStyle name="40 % - Accent1 13 3" xfId="226"/>
    <cellStyle name="40 % - Accent1 14 2" xfId="227"/>
    <cellStyle name="40 % - Accent1 14 3" xfId="228"/>
    <cellStyle name="40 % - Accent1 15 2" xfId="229"/>
    <cellStyle name="40 % - Accent1 15 3" xfId="230"/>
    <cellStyle name="40 % - Accent1 16 2" xfId="231"/>
    <cellStyle name="40 % - Accent1 16 3" xfId="232"/>
    <cellStyle name="40 % - Accent1 17 2" xfId="233"/>
    <cellStyle name="40 % - Accent1 17 3" xfId="234"/>
    <cellStyle name="40 % - Accent1 2 2" xfId="235"/>
    <cellStyle name="40 % - Accent1 2 3" xfId="236"/>
    <cellStyle name="40 % - Accent1 3 2" xfId="237"/>
    <cellStyle name="40 % - Accent1 3 3" xfId="238"/>
    <cellStyle name="40 % - Accent1 4 2" xfId="239"/>
    <cellStyle name="40 % - Accent1 4 3" xfId="240"/>
    <cellStyle name="40 % - Accent1 5 2" xfId="241"/>
    <cellStyle name="40 % - Accent1 5 3" xfId="242"/>
    <cellStyle name="40 % - Accent1 6 2" xfId="243"/>
    <cellStyle name="40 % - Accent1 6 3" xfId="244"/>
    <cellStyle name="40 % - Accent1 7 2" xfId="245"/>
    <cellStyle name="40 % - Accent1 7 3" xfId="246"/>
    <cellStyle name="40 % - Accent1 8 2" xfId="247"/>
    <cellStyle name="40 % - Accent1 8 3" xfId="248"/>
    <cellStyle name="40 % - Accent1 9 2" xfId="249"/>
    <cellStyle name="40 % - Accent1 9 3" xfId="250"/>
    <cellStyle name="40 % - Accent2 10 2" xfId="251"/>
    <cellStyle name="40 % - Accent2 10 3" xfId="252"/>
    <cellStyle name="40 % - Accent2 11 2" xfId="253"/>
    <cellStyle name="40 % - Accent2 11 3" xfId="254"/>
    <cellStyle name="40 % - Accent2 12 2" xfId="255"/>
    <cellStyle name="40 % - Accent2 12 3" xfId="256"/>
    <cellStyle name="40 % - Accent2 13 2" xfId="257"/>
    <cellStyle name="40 % - Accent2 13 3" xfId="258"/>
    <cellStyle name="40 % - Accent2 14 2" xfId="259"/>
    <cellStyle name="40 % - Accent2 14 3" xfId="260"/>
    <cellStyle name="40 % - Accent2 15 2" xfId="261"/>
    <cellStyle name="40 % - Accent2 15 3" xfId="262"/>
    <cellStyle name="40 % - Accent2 16 2" xfId="263"/>
    <cellStyle name="40 % - Accent2 16 3" xfId="264"/>
    <cellStyle name="40 % - Accent2 17 2" xfId="265"/>
    <cellStyle name="40 % - Accent2 17 3" xfId="266"/>
    <cellStyle name="40 % - Accent2 2 2" xfId="267"/>
    <cellStyle name="40 % - Accent2 2 3" xfId="268"/>
    <cellStyle name="40 % - Accent2 3 2" xfId="269"/>
    <cellStyle name="40 % - Accent2 3 3" xfId="270"/>
    <cellStyle name="40 % - Accent2 4 2" xfId="271"/>
    <cellStyle name="40 % - Accent2 4 3" xfId="272"/>
    <cellStyle name="40 % - Accent2 5 2" xfId="273"/>
    <cellStyle name="40 % - Accent2 5 3" xfId="274"/>
    <cellStyle name="40 % - Accent2 6 2" xfId="275"/>
    <cellStyle name="40 % - Accent2 6 3" xfId="276"/>
    <cellStyle name="40 % - Accent2 7 2" xfId="277"/>
    <cellStyle name="40 % - Accent2 7 3" xfId="278"/>
    <cellStyle name="40 % - Accent2 8 2" xfId="279"/>
    <cellStyle name="40 % - Accent2 8 3" xfId="280"/>
    <cellStyle name="40 % - Accent2 9 2" xfId="281"/>
    <cellStyle name="40 % - Accent2 9 3" xfId="282"/>
    <cellStyle name="40 % - Accent3 10 2" xfId="283"/>
    <cellStyle name="40 % - Accent3 10 3" xfId="284"/>
    <cellStyle name="40 % - Accent3 11 2" xfId="285"/>
    <cellStyle name="40 % - Accent3 11 3" xfId="286"/>
    <cellStyle name="40 % - Accent3 12 2" xfId="287"/>
    <cellStyle name="40 % - Accent3 12 3" xfId="288"/>
    <cellStyle name="40 % - Accent3 13 2" xfId="289"/>
    <cellStyle name="40 % - Accent3 13 3" xfId="290"/>
    <cellStyle name="40 % - Accent3 14 2" xfId="291"/>
    <cellStyle name="40 % - Accent3 14 3" xfId="292"/>
    <cellStyle name="40 % - Accent3 15 2" xfId="293"/>
    <cellStyle name="40 % - Accent3 15 3" xfId="294"/>
    <cellStyle name="40 % - Accent3 16 2" xfId="295"/>
    <cellStyle name="40 % - Accent3 16 3" xfId="296"/>
    <cellStyle name="40 % - Accent3 17 2" xfId="297"/>
    <cellStyle name="40 % - Accent3 17 3" xfId="298"/>
    <cellStyle name="40 % - Accent3 2 2" xfId="299"/>
    <cellStyle name="40 % - Accent3 2 3" xfId="300"/>
    <cellStyle name="40 % - Accent3 3 2" xfId="301"/>
    <cellStyle name="40 % - Accent3 3 3" xfId="302"/>
    <cellStyle name="40 % - Accent3 4 2" xfId="303"/>
    <cellStyle name="40 % - Accent3 4 3" xfId="304"/>
    <cellStyle name="40 % - Accent3 5 2" xfId="305"/>
    <cellStyle name="40 % - Accent3 5 3" xfId="306"/>
    <cellStyle name="40 % - Accent3 6 2" xfId="307"/>
    <cellStyle name="40 % - Accent3 6 3" xfId="308"/>
    <cellStyle name="40 % - Accent3 7 2" xfId="309"/>
    <cellStyle name="40 % - Accent3 7 3" xfId="310"/>
    <cellStyle name="40 % - Accent3 8 2" xfId="311"/>
    <cellStyle name="40 % - Accent3 8 3" xfId="312"/>
    <cellStyle name="40 % - Accent3 9 2" xfId="313"/>
    <cellStyle name="40 % - Accent3 9 3" xfId="314"/>
    <cellStyle name="40 % - Accent4 10 2" xfId="315"/>
    <cellStyle name="40 % - Accent4 10 3" xfId="316"/>
    <cellStyle name="40 % - Accent4 11 2" xfId="317"/>
    <cellStyle name="40 % - Accent4 11 3" xfId="318"/>
    <cellStyle name="40 % - Accent4 12 2" xfId="319"/>
    <cellStyle name="40 % - Accent4 12 3" xfId="320"/>
    <cellStyle name="40 % - Accent4 13 2" xfId="321"/>
    <cellStyle name="40 % - Accent4 13 3" xfId="322"/>
    <cellStyle name="40 % - Accent4 14 2" xfId="323"/>
    <cellStyle name="40 % - Accent4 14 3" xfId="324"/>
    <cellStyle name="40 % - Accent4 15 2" xfId="325"/>
    <cellStyle name="40 % - Accent4 15 3" xfId="326"/>
    <cellStyle name="40 % - Accent4 16 2" xfId="327"/>
    <cellStyle name="40 % - Accent4 16 3" xfId="328"/>
    <cellStyle name="40 % - Accent4 17 2" xfId="329"/>
    <cellStyle name="40 % - Accent4 17 3" xfId="330"/>
    <cellStyle name="40 % - Accent4 2 2" xfId="331"/>
    <cellStyle name="40 % - Accent4 2 3" xfId="332"/>
    <cellStyle name="40 % - Accent4 3 2" xfId="333"/>
    <cellStyle name="40 % - Accent4 3 3" xfId="334"/>
    <cellStyle name="40 % - Accent4 4 2" xfId="335"/>
    <cellStyle name="40 % - Accent4 4 3" xfId="336"/>
    <cellStyle name="40 % - Accent4 5 2" xfId="337"/>
    <cellStyle name="40 % - Accent4 5 3" xfId="338"/>
    <cellStyle name="40 % - Accent4 6 2" xfId="339"/>
    <cellStyle name="40 % - Accent4 6 3" xfId="340"/>
    <cellStyle name="40 % - Accent4 7 2" xfId="341"/>
    <cellStyle name="40 % - Accent4 7 3" xfId="342"/>
    <cellStyle name="40 % - Accent4 8 2" xfId="343"/>
    <cellStyle name="40 % - Accent4 8 3" xfId="344"/>
    <cellStyle name="40 % - Accent4 9 2" xfId="345"/>
    <cellStyle name="40 % - Accent4 9 3" xfId="346"/>
    <cellStyle name="40 % - Accent5 10 2" xfId="347"/>
    <cellStyle name="40 % - Accent5 10 3" xfId="348"/>
    <cellStyle name="40 % - Accent5 11 2" xfId="349"/>
    <cellStyle name="40 % - Accent5 11 3" xfId="350"/>
    <cellStyle name="40 % - Accent5 12 2" xfId="351"/>
    <cellStyle name="40 % - Accent5 12 3" xfId="352"/>
    <cellStyle name="40 % - Accent5 13 2" xfId="353"/>
    <cellStyle name="40 % - Accent5 13 3" xfId="354"/>
    <cellStyle name="40 % - Accent5 14 2" xfId="355"/>
    <cellStyle name="40 % - Accent5 14 3" xfId="356"/>
    <cellStyle name="40 % - Accent5 15 2" xfId="357"/>
    <cellStyle name="40 % - Accent5 15 3" xfId="358"/>
    <cellStyle name="40 % - Accent5 16 2" xfId="359"/>
    <cellStyle name="40 % - Accent5 16 3" xfId="360"/>
    <cellStyle name="40 % - Accent5 17 2" xfId="361"/>
    <cellStyle name="40 % - Accent5 17 3" xfId="362"/>
    <cellStyle name="40 % - Accent5 2 2" xfId="363"/>
    <cellStyle name="40 % - Accent5 2 3" xfId="364"/>
    <cellStyle name="40 % - Accent5 3 2" xfId="365"/>
    <cellStyle name="40 % - Accent5 3 3" xfId="366"/>
    <cellStyle name="40 % - Accent5 4 2" xfId="367"/>
    <cellStyle name="40 % - Accent5 4 3" xfId="368"/>
    <cellStyle name="40 % - Accent5 5 2" xfId="369"/>
    <cellStyle name="40 % - Accent5 5 3" xfId="370"/>
    <cellStyle name="40 % - Accent5 6 2" xfId="371"/>
    <cellStyle name="40 % - Accent5 6 3" xfId="372"/>
    <cellStyle name="40 % - Accent5 7 2" xfId="373"/>
    <cellStyle name="40 % - Accent5 7 3" xfId="374"/>
    <cellStyle name="40 % - Accent5 8 2" xfId="375"/>
    <cellStyle name="40 % - Accent5 8 3" xfId="376"/>
    <cellStyle name="40 % - Accent5 9 2" xfId="377"/>
    <cellStyle name="40 % - Accent5 9 3" xfId="378"/>
    <cellStyle name="40 % - Accent6 10 2" xfId="379"/>
    <cellStyle name="40 % - Accent6 10 3" xfId="380"/>
    <cellStyle name="40 % - Accent6 11 2" xfId="381"/>
    <cellStyle name="40 % - Accent6 11 3" xfId="382"/>
    <cellStyle name="40 % - Accent6 12 2" xfId="383"/>
    <cellStyle name="40 % - Accent6 12 3" xfId="384"/>
    <cellStyle name="40 % - Accent6 13 2" xfId="385"/>
    <cellStyle name="40 % - Accent6 13 3" xfId="386"/>
    <cellStyle name="40 % - Accent6 14 2" xfId="387"/>
    <cellStyle name="40 % - Accent6 14 3" xfId="388"/>
    <cellStyle name="40 % - Accent6 15 2" xfId="389"/>
    <cellStyle name="40 % - Accent6 15 3" xfId="390"/>
    <cellStyle name="40 % - Accent6 16 2" xfId="391"/>
    <cellStyle name="40 % - Accent6 16 3" xfId="392"/>
    <cellStyle name="40 % - Accent6 17 2" xfId="393"/>
    <cellStyle name="40 % - Accent6 17 3" xfId="394"/>
    <cellStyle name="40 % - Accent6 2 2" xfId="395"/>
    <cellStyle name="40 % - Accent6 2 3" xfId="396"/>
    <cellStyle name="40 % - Accent6 3 2" xfId="397"/>
    <cellStyle name="40 % - Accent6 3 3" xfId="398"/>
    <cellStyle name="40 % - Accent6 4 2" xfId="399"/>
    <cellStyle name="40 % - Accent6 4 3" xfId="400"/>
    <cellStyle name="40 % - Accent6 5 2" xfId="401"/>
    <cellStyle name="40 % - Accent6 5 3" xfId="402"/>
    <cellStyle name="40 % - Accent6 6 2" xfId="403"/>
    <cellStyle name="40 % - Accent6 6 3" xfId="404"/>
    <cellStyle name="40 % - Accent6 7 2" xfId="405"/>
    <cellStyle name="40 % - Accent6 7 3" xfId="406"/>
    <cellStyle name="40 % - Accent6 8 2" xfId="407"/>
    <cellStyle name="40 % - Accent6 8 3" xfId="408"/>
    <cellStyle name="40 % - Accent6 9 2" xfId="409"/>
    <cellStyle name="40 % - Accent6 9 3" xfId="410"/>
    <cellStyle name="40% - Accent1" xfId="411"/>
    <cellStyle name="40% - Accent2" xfId="412"/>
    <cellStyle name="40% - Accent3" xfId="413"/>
    <cellStyle name="40% - Accent4" xfId="414"/>
    <cellStyle name="40% - Accent5" xfId="415"/>
    <cellStyle name="40% - Accent6" xfId="416"/>
    <cellStyle name="40% - 强调文字颜色 1" xfId="417"/>
    <cellStyle name="40% - 强调文字颜色 2" xfId="418"/>
    <cellStyle name="40% - 强调文字颜色 3" xfId="419"/>
    <cellStyle name="40% - 强调文字颜色 4" xfId="420"/>
    <cellStyle name="40% - 强调文字颜色 5" xfId="421"/>
    <cellStyle name="40% - 强调文字颜色 6" xfId="422"/>
    <cellStyle name="60 % - Accent1 10 2" xfId="423"/>
    <cellStyle name="60 % - Accent1 10 3" xfId="424"/>
    <cellStyle name="60 % - Accent1 11 2" xfId="425"/>
    <cellStyle name="60 % - Accent1 11 3" xfId="426"/>
    <cellStyle name="60 % - Accent1 12 2" xfId="427"/>
    <cellStyle name="60 % - Accent1 12 3" xfId="428"/>
    <cellStyle name="60 % - Accent1 13 2" xfId="429"/>
    <cellStyle name="60 % - Accent1 13 3" xfId="430"/>
    <cellStyle name="60 % - Accent1 14 2" xfId="431"/>
    <cellStyle name="60 % - Accent1 14 3" xfId="432"/>
    <cellStyle name="60 % - Accent1 15 2" xfId="433"/>
    <cellStyle name="60 % - Accent1 15 3" xfId="434"/>
    <cellStyle name="60 % - Accent1 16 2" xfId="435"/>
    <cellStyle name="60 % - Accent1 16 3" xfId="436"/>
    <cellStyle name="60 % - Accent1 17 2" xfId="437"/>
    <cellStyle name="60 % - Accent1 17 3" xfId="438"/>
    <cellStyle name="60 % - Accent1 2 2" xfId="439"/>
    <cellStyle name="60 % - Accent1 2 3" xfId="440"/>
    <cellStyle name="60 % - Accent1 3 2" xfId="441"/>
    <cellStyle name="60 % - Accent1 3 3" xfId="442"/>
    <cellStyle name="60 % - Accent1 4 2" xfId="443"/>
    <cellStyle name="60 % - Accent1 4 3" xfId="444"/>
    <cellStyle name="60 % - Accent1 5 2" xfId="445"/>
    <cellStyle name="60 % - Accent1 5 3" xfId="446"/>
    <cellStyle name="60 % - Accent1 6 2" xfId="447"/>
    <cellStyle name="60 % - Accent1 6 3" xfId="448"/>
    <cellStyle name="60 % - Accent1 7 2" xfId="449"/>
    <cellStyle name="60 % - Accent1 7 3" xfId="450"/>
    <cellStyle name="60 % - Accent1 8 2" xfId="451"/>
    <cellStyle name="60 % - Accent1 8 3" xfId="452"/>
    <cellStyle name="60 % - Accent1 9 2" xfId="453"/>
    <cellStyle name="60 % - Accent1 9 3" xfId="454"/>
    <cellStyle name="60 % - Accent2 10 2" xfId="455"/>
    <cellStyle name="60 % - Accent2 10 3" xfId="456"/>
    <cellStyle name="60 % - Accent2 11 2" xfId="457"/>
    <cellStyle name="60 % - Accent2 11 3" xfId="458"/>
    <cellStyle name="60 % - Accent2 12 2" xfId="459"/>
    <cellStyle name="60 % - Accent2 12 3" xfId="460"/>
    <cellStyle name="60 % - Accent2 13 2" xfId="461"/>
    <cellStyle name="60 % - Accent2 13 3" xfId="462"/>
    <cellStyle name="60 % - Accent2 14 2" xfId="463"/>
    <cellStyle name="60 % - Accent2 14 3" xfId="464"/>
    <cellStyle name="60 % - Accent2 15 2" xfId="465"/>
    <cellStyle name="60 % - Accent2 15 3" xfId="466"/>
    <cellStyle name="60 % - Accent2 16 2" xfId="467"/>
    <cellStyle name="60 % - Accent2 16 3" xfId="468"/>
    <cellStyle name="60 % - Accent2 17 2" xfId="469"/>
    <cellStyle name="60 % - Accent2 17 3" xfId="470"/>
    <cellStyle name="60 % - Accent2 2 2" xfId="471"/>
    <cellStyle name="60 % - Accent2 2 3" xfId="472"/>
    <cellStyle name="60 % - Accent2 3 2" xfId="473"/>
    <cellStyle name="60 % - Accent2 3 3" xfId="474"/>
    <cellStyle name="60 % - Accent2 4 2" xfId="475"/>
    <cellStyle name="60 % - Accent2 4 3" xfId="476"/>
    <cellStyle name="60 % - Accent2 5 2" xfId="477"/>
    <cellStyle name="60 % - Accent2 5 3" xfId="478"/>
    <cellStyle name="60 % - Accent2 6 2" xfId="479"/>
    <cellStyle name="60 % - Accent2 6 3" xfId="480"/>
    <cellStyle name="60 % - Accent2 7 2" xfId="481"/>
    <cellStyle name="60 % - Accent2 7 3" xfId="482"/>
    <cellStyle name="60 % - Accent2 8 2" xfId="483"/>
    <cellStyle name="60 % - Accent2 8 3" xfId="484"/>
    <cellStyle name="60 % - Accent2 9 2" xfId="485"/>
    <cellStyle name="60 % - Accent2 9 3" xfId="486"/>
    <cellStyle name="60 % - Accent3 10 2" xfId="487"/>
    <cellStyle name="60 % - Accent3 10 3" xfId="488"/>
    <cellStyle name="60 % - Accent3 11 2" xfId="489"/>
    <cellStyle name="60 % - Accent3 11 3" xfId="490"/>
    <cellStyle name="60 % - Accent3 12 2" xfId="491"/>
    <cellStyle name="60 % - Accent3 12 3" xfId="492"/>
    <cellStyle name="60 % - Accent3 13 2" xfId="493"/>
    <cellStyle name="60 % - Accent3 13 3" xfId="494"/>
    <cellStyle name="60 % - Accent3 14 2" xfId="495"/>
    <cellStyle name="60 % - Accent3 14 3" xfId="496"/>
    <cellStyle name="60 % - Accent3 15 2" xfId="497"/>
    <cellStyle name="60 % - Accent3 15 3" xfId="498"/>
    <cellStyle name="60 % - Accent3 16 2" xfId="499"/>
    <cellStyle name="60 % - Accent3 16 3" xfId="500"/>
    <cellStyle name="60 % - Accent3 17 2" xfId="501"/>
    <cellStyle name="60 % - Accent3 17 3" xfId="502"/>
    <cellStyle name="60 % - Accent3 2 2" xfId="503"/>
    <cellStyle name="60 % - Accent3 2 3" xfId="504"/>
    <cellStyle name="60 % - Accent3 3 2" xfId="505"/>
    <cellStyle name="60 % - Accent3 3 3" xfId="506"/>
    <cellStyle name="60 % - Accent3 4 2" xfId="507"/>
    <cellStyle name="60 % - Accent3 4 3" xfId="508"/>
    <cellStyle name="60 % - Accent3 5 2" xfId="509"/>
    <cellStyle name="60 % - Accent3 5 3" xfId="510"/>
    <cellStyle name="60 % - Accent3 6 2" xfId="511"/>
    <cellStyle name="60 % - Accent3 6 3" xfId="512"/>
    <cellStyle name="60 % - Accent3 7 2" xfId="513"/>
    <cellStyle name="60 % - Accent3 7 3" xfId="514"/>
    <cellStyle name="60 % - Accent3 8 2" xfId="515"/>
    <cellStyle name="60 % - Accent3 8 3" xfId="516"/>
    <cellStyle name="60 % - Accent3 9 2" xfId="517"/>
    <cellStyle name="60 % - Accent3 9 3" xfId="518"/>
    <cellStyle name="60 % - Accent4 10 2" xfId="519"/>
    <cellStyle name="60 % - Accent4 10 3" xfId="520"/>
    <cellStyle name="60 % - Accent4 11 2" xfId="521"/>
    <cellStyle name="60 % - Accent4 11 3" xfId="522"/>
    <cellStyle name="60 % - Accent4 12 2" xfId="523"/>
    <cellStyle name="60 % - Accent4 12 3" xfId="524"/>
    <cellStyle name="60 % - Accent4 13 2" xfId="525"/>
    <cellStyle name="60 % - Accent4 13 3" xfId="526"/>
    <cellStyle name="60 % - Accent4 14 2" xfId="527"/>
    <cellStyle name="60 % - Accent4 14 3" xfId="528"/>
    <cellStyle name="60 % - Accent4 15 2" xfId="529"/>
    <cellStyle name="60 % - Accent4 15 3" xfId="530"/>
    <cellStyle name="60 % - Accent4 16 2" xfId="531"/>
    <cellStyle name="60 % - Accent4 16 3" xfId="532"/>
    <cellStyle name="60 % - Accent4 17 2" xfId="533"/>
    <cellStyle name="60 % - Accent4 17 3" xfId="534"/>
    <cellStyle name="60 % - Accent4 2 2" xfId="535"/>
    <cellStyle name="60 % - Accent4 2 3" xfId="536"/>
    <cellStyle name="60 % - Accent4 3 2" xfId="537"/>
    <cellStyle name="60 % - Accent4 3 3" xfId="538"/>
    <cellStyle name="60 % - Accent4 4 2" xfId="539"/>
    <cellStyle name="60 % - Accent4 4 3" xfId="540"/>
    <cellStyle name="60 % - Accent4 5 2" xfId="541"/>
    <cellStyle name="60 % - Accent4 5 3" xfId="542"/>
    <cellStyle name="60 % - Accent4 6 2" xfId="543"/>
    <cellStyle name="60 % - Accent4 6 3" xfId="544"/>
    <cellStyle name="60 % - Accent4 7 2" xfId="545"/>
    <cellStyle name="60 % - Accent4 7 3" xfId="546"/>
    <cellStyle name="60 % - Accent4 8 2" xfId="547"/>
    <cellStyle name="60 % - Accent4 8 3" xfId="548"/>
    <cellStyle name="60 % - Accent4 9 2" xfId="549"/>
    <cellStyle name="60 % - Accent4 9 3" xfId="550"/>
    <cellStyle name="60 % - Accent5 10 2" xfId="551"/>
    <cellStyle name="60 % - Accent5 10 3" xfId="552"/>
    <cellStyle name="60 % - Accent5 11 2" xfId="553"/>
    <cellStyle name="60 % - Accent5 11 3" xfId="554"/>
    <cellStyle name="60 % - Accent5 12 2" xfId="555"/>
    <cellStyle name="60 % - Accent5 12 3" xfId="556"/>
    <cellStyle name="60 % - Accent5 13 2" xfId="557"/>
    <cellStyle name="60 % - Accent5 13 3" xfId="558"/>
    <cellStyle name="60 % - Accent5 14 2" xfId="559"/>
    <cellStyle name="60 % - Accent5 14 3" xfId="560"/>
    <cellStyle name="60 % - Accent5 15 2" xfId="561"/>
    <cellStyle name="60 % - Accent5 15 3" xfId="562"/>
    <cellStyle name="60 % - Accent5 16 2" xfId="563"/>
    <cellStyle name="60 % - Accent5 16 3" xfId="564"/>
    <cellStyle name="60 % - Accent5 17 2" xfId="565"/>
    <cellStyle name="60 % - Accent5 17 3" xfId="566"/>
    <cellStyle name="60 % - Accent5 2 2" xfId="567"/>
    <cellStyle name="60 % - Accent5 2 3" xfId="568"/>
    <cellStyle name="60 % - Accent5 3 2" xfId="569"/>
    <cellStyle name="60 % - Accent5 3 3" xfId="570"/>
    <cellStyle name="60 % - Accent5 4 2" xfId="571"/>
    <cellStyle name="60 % - Accent5 4 3" xfId="572"/>
    <cellStyle name="60 % - Accent5 5 2" xfId="573"/>
    <cellStyle name="60 % - Accent5 5 3" xfId="574"/>
    <cellStyle name="60 % - Accent5 6 2" xfId="575"/>
    <cellStyle name="60 % - Accent5 6 3" xfId="576"/>
    <cellStyle name="60 % - Accent5 7 2" xfId="577"/>
    <cellStyle name="60 % - Accent5 7 3" xfId="578"/>
    <cellStyle name="60 % - Accent5 8 2" xfId="579"/>
    <cellStyle name="60 % - Accent5 8 3" xfId="580"/>
    <cellStyle name="60 % - Accent5 9 2" xfId="581"/>
    <cellStyle name="60 % - Accent5 9 3" xfId="582"/>
    <cellStyle name="60 % - Accent6 10 2" xfId="583"/>
    <cellStyle name="60 % - Accent6 10 3" xfId="584"/>
    <cellStyle name="60 % - Accent6 11 2" xfId="585"/>
    <cellStyle name="60 % - Accent6 11 3" xfId="586"/>
    <cellStyle name="60 % - Accent6 12 2" xfId="587"/>
    <cellStyle name="60 % - Accent6 12 3" xfId="588"/>
    <cellStyle name="60 % - Accent6 13 2" xfId="589"/>
    <cellStyle name="60 % - Accent6 13 3" xfId="590"/>
    <cellStyle name="60 % - Accent6 14 2" xfId="591"/>
    <cellStyle name="60 % - Accent6 14 3" xfId="592"/>
    <cellStyle name="60 % - Accent6 15 2" xfId="593"/>
    <cellStyle name="60 % - Accent6 15 3" xfId="594"/>
    <cellStyle name="60 % - Accent6 16 2" xfId="595"/>
    <cellStyle name="60 % - Accent6 16 3" xfId="596"/>
    <cellStyle name="60 % - Accent6 17 2" xfId="597"/>
    <cellStyle name="60 % - Accent6 17 3" xfId="598"/>
    <cellStyle name="60 % - Accent6 2 2" xfId="599"/>
    <cellStyle name="60 % - Accent6 2 3" xfId="600"/>
    <cellStyle name="60 % - Accent6 3 2" xfId="601"/>
    <cellStyle name="60 % - Accent6 3 3" xfId="602"/>
    <cellStyle name="60 % - Accent6 4 2" xfId="603"/>
    <cellStyle name="60 % - Accent6 4 3" xfId="604"/>
    <cellStyle name="60 % - Accent6 5 2" xfId="605"/>
    <cellStyle name="60 % - Accent6 5 3" xfId="606"/>
    <cellStyle name="60 % - Accent6 6 2" xfId="607"/>
    <cellStyle name="60 % - Accent6 6 3" xfId="608"/>
    <cellStyle name="60 % - Accent6 7 2" xfId="609"/>
    <cellStyle name="60 % - Accent6 7 3" xfId="610"/>
    <cellStyle name="60 % - Accent6 8 2" xfId="611"/>
    <cellStyle name="60 % - Accent6 8 3" xfId="612"/>
    <cellStyle name="60 % - Accent6 9 2" xfId="613"/>
    <cellStyle name="60 % - Accent6 9 3" xfId="614"/>
    <cellStyle name="60% - Accent1" xfId="615"/>
    <cellStyle name="60% - Accent2" xfId="616"/>
    <cellStyle name="60% - Accent3" xfId="617"/>
    <cellStyle name="60% - Accent4" xfId="618"/>
    <cellStyle name="60% - Accent5" xfId="619"/>
    <cellStyle name="60% - Accent6" xfId="620"/>
    <cellStyle name="60% - 强调文字颜色 1" xfId="621"/>
    <cellStyle name="60% - 强调文字颜色 2" xfId="622"/>
    <cellStyle name="60% - 强调文字颜色 3" xfId="623"/>
    <cellStyle name="60% - 强调文字颜色 4" xfId="624"/>
    <cellStyle name="60% - 强调文字颜色 5" xfId="625"/>
    <cellStyle name="60% - 强调文字颜色 6" xfId="626"/>
    <cellStyle name="Accent1" xfId="627"/>
    <cellStyle name="Accent1 10 2" xfId="628"/>
    <cellStyle name="Accent1 10 3" xfId="629"/>
    <cellStyle name="Accent1 11 2" xfId="630"/>
    <cellStyle name="Accent1 11 3" xfId="631"/>
    <cellStyle name="Accent1 12 2" xfId="632"/>
    <cellStyle name="Accent1 12 3" xfId="633"/>
    <cellStyle name="Accent1 13 2" xfId="634"/>
    <cellStyle name="Accent1 13 3" xfId="635"/>
    <cellStyle name="Accent1 14 2" xfId="636"/>
    <cellStyle name="Accent1 14 3" xfId="637"/>
    <cellStyle name="Accent1 15 2" xfId="638"/>
    <cellStyle name="Accent1 15 3" xfId="639"/>
    <cellStyle name="Accent1 16 2" xfId="640"/>
    <cellStyle name="Accent1 16 3" xfId="641"/>
    <cellStyle name="Accent1 17 2" xfId="642"/>
    <cellStyle name="Accent1 17 3" xfId="643"/>
    <cellStyle name="Accent1 2 2" xfId="644"/>
    <cellStyle name="Accent1 2 3" xfId="645"/>
    <cellStyle name="Accent1 3 2" xfId="646"/>
    <cellStyle name="Accent1 3 3" xfId="647"/>
    <cellStyle name="Accent1 4 2" xfId="648"/>
    <cellStyle name="Accent1 4 3" xfId="649"/>
    <cellStyle name="Accent1 5 2" xfId="650"/>
    <cellStyle name="Accent1 5 3" xfId="651"/>
    <cellStyle name="Accent1 6 2" xfId="652"/>
    <cellStyle name="Accent1 6 3" xfId="653"/>
    <cellStyle name="Accent1 7 2" xfId="654"/>
    <cellStyle name="Accent1 7 3" xfId="655"/>
    <cellStyle name="Accent1 8 2" xfId="656"/>
    <cellStyle name="Accent1 8 3" xfId="657"/>
    <cellStyle name="Accent1 9 2" xfId="658"/>
    <cellStyle name="Accent1 9 3" xfId="659"/>
    <cellStyle name="Accent2" xfId="660"/>
    <cellStyle name="Accent2 10 2" xfId="661"/>
    <cellStyle name="Accent2 10 3" xfId="662"/>
    <cellStyle name="Accent2 11 2" xfId="663"/>
    <cellStyle name="Accent2 11 3" xfId="664"/>
    <cellStyle name="Accent2 12 2" xfId="665"/>
    <cellStyle name="Accent2 12 3" xfId="666"/>
    <cellStyle name="Accent2 13 2" xfId="667"/>
    <cellStyle name="Accent2 13 3" xfId="668"/>
    <cellStyle name="Accent2 14 2" xfId="669"/>
    <cellStyle name="Accent2 14 3" xfId="670"/>
    <cellStyle name="Accent2 15 2" xfId="671"/>
    <cellStyle name="Accent2 15 3" xfId="672"/>
    <cellStyle name="Accent2 16 2" xfId="673"/>
    <cellStyle name="Accent2 16 3" xfId="674"/>
    <cellStyle name="Accent2 17 2" xfId="675"/>
    <cellStyle name="Accent2 17 3" xfId="676"/>
    <cellStyle name="Accent2 2 2" xfId="677"/>
    <cellStyle name="Accent2 2 3" xfId="678"/>
    <cellStyle name="Accent2 3 2" xfId="679"/>
    <cellStyle name="Accent2 3 3" xfId="680"/>
    <cellStyle name="Accent2 4 2" xfId="681"/>
    <cellStyle name="Accent2 4 3" xfId="682"/>
    <cellStyle name="Accent2 5 2" xfId="683"/>
    <cellStyle name="Accent2 5 3" xfId="684"/>
    <cellStyle name="Accent2 6 2" xfId="685"/>
    <cellStyle name="Accent2 6 3" xfId="686"/>
    <cellStyle name="Accent2 7 2" xfId="687"/>
    <cellStyle name="Accent2 7 3" xfId="688"/>
    <cellStyle name="Accent2 8 2" xfId="689"/>
    <cellStyle name="Accent2 8 3" xfId="690"/>
    <cellStyle name="Accent2 9 2" xfId="691"/>
    <cellStyle name="Accent2 9 3" xfId="692"/>
    <cellStyle name="Accent3" xfId="693"/>
    <cellStyle name="Accent3 10 2" xfId="694"/>
    <cellStyle name="Accent3 10 3" xfId="695"/>
    <cellStyle name="Accent3 11 2" xfId="696"/>
    <cellStyle name="Accent3 11 3" xfId="697"/>
    <cellStyle name="Accent3 12 2" xfId="698"/>
    <cellStyle name="Accent3 12 3" xfId="699"/>
    <cellStyle name="Accent3 13 2" xfId="700"/>
    <cellStyle name="Accent3 13 3" xfId="701"/>
    <cellStyle name="Accent3 14 2" xfId="702"/>
    <cellStyle name="Accent3 14 3" xfId="703"/>
    <cellStyle name="Accent3 15 2" xfId="704"/>
    <cellStyle name="Accent3 15 3" xfId="705"/>
    <cellStyle name="Accent3 16 2" xfId="706"/>
    <cellStyle name="Accent3 16 3" xfId="707"/>
    <cellStyle name="Accent3 17 2" xfId="708"/>
    <cellStyle name="Accent3 17 3" xfId="709"/>
    <cellStyle name="Accent3 2 2" xfId="710"/>
    <cellStyle name="Accent3 2 3" xfId="711"/>
    <cellStyle name="Accent3 3 2" xfId="712"/>
    <cellStyle name="Accent3 3 3" xfId="713"/>
    <cellStyle name="Accent3 4 2" xfId="714"/>
    <cellStyle name="Accent3 4 3" xfId="715"/>
    <cellStyle name="Accent3 5 2" xfId="716"/>
    <cellStyle name="Accent3 5 3" xfId="717"/>
    <cellStyle name="Accent3 6 2" xfId="718"/>
    <cellStyle name="Accent3 6 3" xfId="719"/>
    <cellStyle name="Accent3 7 2" xfId="720"/>
    <cellStyle name="Accent3 7 3" xfId="721"/>
    <cellStyle name="Accent3 8 2" xfId="722"/>
    <cellStyle name="Accent3 8 3" xfId="723"/>
    <cellStyle name="Accent3 9 2" xfId="724"/>
    <cellStyle name="Accent3 9 3" xfId="725"/>
    <cellStyle name="Accent4" xfId="726"/>
    <cellStyle name="Accent4 10 2" xfId="727"/>
    <cellStyle name="Accent4 10 3" xfId="728"/>
    <cellStyle name="Accent4 11 2" xfId="729"/>
    <cellStyle name="Accent4 11 3" xfId="730"/>
    <cellStyle name="Accent4 12 2" xfId="731"/>
    <cellStyle name="Accent4 12 3" xfId="732"/>
    <cellStyle name="Accent4 13 2" xfId="733"/>
    <cellStyle name="Accent4 13 3" xfId="734"/>
    <cellStyle name="Accent4 14 2" xfId="735"/>
    <cellStyle name="Accent4 14 3" xfId="736"/>
    <cellStyle name="Accent4 15 2" xfId="737"/>
    <cellStyle name="Accent4 15 3" xfId="738"/>
    <cellStyle name="Accent4 16 2" xfId="739"/>
    <cellStyle name="Accent4 16 3" xfId="740"/>
    <cellStyle name="Accent4 17 2" xfId="741"/>
    <cellStyle name="Accent4 17 3" xfId="742"/>
    <cellStyle name="Accent4 2 2" xfId="743"/>
    <cellStyle name="Accent4 2 3" xfId="744"/>
    <cellStyle name="Accent4 3 2" xfId="745"/>
    <cellStyle name="Accent4 3 3" xfId="746"/>
    <cellStyle name="Accent4 4 2" xfId="747"/>
    <cellStyle name="Accent4 4 3" xfId="748"/>
    <cellStyle name="Accent4 5 2" xfId="749"/>
    <cellStyle name="Accent4 5 3" xfId="750"/>
    <cellStyle name="Accent4 6 2" xfId="751"/>
    <cellStyle name="Accent4 6 3" xfId="752"/>
    <cellStyle name="Accent4 7 2" xfId="753"/>
    <cellStyle name="Accent4 7 3" xfId="754"/>
    <cellStyle name="Accent4 8 2" xfId="755"/>
    <cellStyle name="Accent4 8 3" xfId="756"/>
    <cellStyle name="Accent4 9 2" xfId="757"/>
    <cellStyle name="Accent4 9 3" xfId="758"/>
    <cellStyle name="Accent5" xfId="759"/>
    <cellStyle name="Accent5 10 2" xfId="760"/>
    <cellStyle name="Accent5 10 3" xfId="761"/>
    <cellStyle name="Accent5 11 2" xfId="762"/>
    <cellStyle name="Accent5 11 3" xfId="763"/>
    <cellStyle name="Accent5 12 2" xfId="764"/>
    <cellStyle name="Accent5 12 3" xfId="765"/>
    <cellStyle name="Accent5 13 2" xfId="766"/>
    <cellStyle name="Accent5 13 3" xfId="767"/>
    <cellStyle name="Accent5 14 2" xfId="768"/>
    <cellStyle name="Accent5 14 3" xfId="769"/>
    <cellStyle name="Accent5 15 2" xfId="770"/>
    <cellStyle name="Accent5 15 3" xfId="771"/>
    <cellStyle name="Accent5 16 2" xfId="772"/>
    <cellStyle name="Accent5 16 3" xfId="773"/>
    <cellStyle name="Accent5 17 2" xfId="774"/>
    <cellStyle name="Accent5 17 3" xfId="775"/>
    <cellStyle name="Accent5 2 2" xfId="776"/>
    <cellStyle name="Accent5 2 3" xfId="777"/>
    <cellStyle name="Accent5 3 2" xfId="778"/>
    <cellStyle name="Accent5 3 3" xfId="779"/>
    <cellStyle name="Accent5 4 2" xfId="780"/>
    <cellStyle name="Accent5 4 3" xfId="781"/>
    <cellStyle name="Accent5 5 2" xfId="782"/>
    <cellStyle name="Accent5 5 3" xfId="783"/>
    <cellStyle name="Accent5 6 2" xfId="784"/>
    <cellStyle name="Accent5 6 3" xfId="785"/>
    <cellStyle name="Accent5 7 2" xfId="786"/>
    <cellStyle name="Accent5 7 3" xfId="787"/>
    <cellStyle name="Accent5 8 2" xfId="788"/>
    <cellStyle name="Accent5 8 3" xfId="789"/>
    <cellStyle name="Accent5 9 2" xfId="790"/>
    <cellStyle name="Accent5 9 3" xfId="791"/>
    <cellStyle name="Accent6" xfId="792"/>
    <cellStyle name="Accent6 10 2" xfId="793"/>
    <cellStyle name="Accent6 10 3" xfId="794"/>
    <cellStyle name="Accent6 11 2" xfId="795"/>
    <cellStyle name="Accent6 11 3" xfId="796"/>
    <cellStyle name="Accent6 12 2" xfId="797"/>
    <cellStyle name="Accent6 12 3" xfId="798"/>
    <cellStyle name="Accent6 13 2" xfId="799"/>
    <cellStyle name="Accent6 13 3" xfId="800"/>
    <cellStyle name="Accent6 14 2" xfId="801"/>
    <cellStyle name="Accent6 14 3" xfId="802"/>
    <cellStyle name="Accent6 15 2" xfId="803"/>
    <cellStyle name="Accent6 15 3" xfId="804"/>
    <cellStyle name="Accent6 16 2" xfId="805"/>
    <cellStyle name="Accent6 16 3" xfId="806"/>
    <cellStyle name="Accent6 17 2" xfId="807"/>
    <cellStyle name="Accent6 17 3" xfId="808"/>
    <cellStyle name="Accent6 2 2" xfId="809"/>
    <cellStyle name="Accent6 2 3" xfId="810"/>
    <cellStyle name="Accent6 3 2" xfId="811"/>
    <cellStyle name="Accent6 3 3" xfId="812"/>
    <cellStyle name="Accent6 4 2" xfId="813"/>
    <cellStyle name="Accent6 4 3" xfId="814"/>
    <cellStyle name="Accent6 5 2" xfId="815"/>
    <cellStyle name="Accent6 5 3" xfId="816"/>
    <cellStyle name="Accent6 6 2" xfId="817"/>
    <cellStyle name="Accent6 6 3" xfId="818"/>
    <cellStyle name="Accent6 7 2" xfId="819"/>
    <cellStyle name="Accent6 7 3" xfId="820"/>
    <cellStyle name="Accent6 8 2" xfId="821"/>
    <cellStyle name="Accent6 8 3" xfId="822"/>
    <cellStyle name="Accent6 9 2" xfId="823"/>
    <cellStyle name="Accent6 9 3" xfId="824"/>
    <cellStyle name="Avertissement 10 2" xfId="825"/>
    <cellStyle name="Avertissement 10 3" xfId="826"/>
    <cellStyle name="Avertissement 11 2" xfId="827"/>
    <cellStyle name="Avertissement 11 3" xfId="828"/>
    <cellStyle name="Avertissement 12 2" xfId="829"/>
    <cellStyle name="Avertissement 12 3" xfId="830"/>
    <cellStyle name="Avertissement 13 2" xfId="831"/>
    <cellStyle name="Avertissement 13 3" xfId="832"/>
    <cellStyle name="Avertissement 14 2" xfId="833"/>
    <cellStyle name="Avertissement 14 3" xfId="834"/>
    <cellStyle name="Avertissement 15 2" xfId="835"/>
    <cellStyle name="Avertissement 15 3" xfId="836"/>
    <cellStyle name="Avertissement 16 2" xfId="837"/>
    <cellStyle name="Avertissement 16 3" xfId="838"/>
    <cellStyle name="Avertissement 17 2" xfId="839"/>
    <cellStyle name="Avertissement 17 3" xfId="840"/>
    <cellStyle name="Avertissement 2 2" xfId="841"/>
    <cellStyle name="Avertissement 2 3" xfId="842"/>
    <cellStyle name="Avertissement 3 2" xfId="843"/>
    <cellStyle name="Avertissement 3 3" xfId="844"/>
    <cellStyle name="Avertissement 4 2" xfId="845"/>
    <cellStyle name="Avertissement 4 3" xfId="846"/>
    <cellStyle name="Avertissement 5 2" xfId="847"/>
    <cellStyle name="Avertissement 5 3" xfId="848"/>
    <cellStyle name="Avertissement 6 2" xfId="849"/>
    <cellStyle name="Avertissement 6 3" xfId="850"/>
    <cellStyle name="Avertissement 7 2" xfId="851"/>
    <cellStyle name="Avertissement 7 3" xfId="852"/>
    <cellStyle name="Avertissement 8 2" xfId="853"/>
    <cellStyle name="Avertissement 8 3" xfId="854"/>
    <cellStyle name="Avertissement 9 2" xfId="855"/>
    <cellStyle name="Avertissement 9 3" xfId="856"/>
    <cellStyle name="Bad" xfId="857"/>
    <cellStyle name="Calcul 10 2" xfId="858"/>
    <cellStyle name="Calcul 10 3" xfId="859"/>
    <cellStyle name="Calcul 11 2" xfId="860"/>
    <cellStyle name="Calcul 11 3" xfId="861"/>
    <cellStyle name="Calcul 12 2" xfId="862"/>
    <cellStyle name="Calcul 12 3" xfId="863"/>
    <cellStyle name="Calcul 13 2" xfId="864"/>
    <cellStyle name="Calcul 13 3" xfId="865"/>
    <cellStyle name="Calcul 14 2" xfId="866"/>
    <cellStyle name="Calcul 14 3" xfId="867"/>
    <cellStyle name="Calcul 15 2" xfId="868"/>
    <cellStyle name="Calcul 15 3" xfId="869"/>
    <cellStyle name="Calcul 16 2" xfId="870"/>
    <cellStyle name="Calcul 16 3" xfId="871"/>
    <cellStyle name="Calcul 17 2" xfId="872"/>
    <cellStyle name="Calcul 17 3" xfId="873"/>
    <cellStyle name="Calcul 2 2" xfId="874"/>
    <cellStyle name="Calcul 2 3" xfId="875"/>
    <cellStyle name="Calcul 3 2" xfId="876"/>
    <cellStyle name="Calcul 3 3" xfId="877"/>
    <cellStyle name="Calcul 4 2" xfId="878"/>
    <cellStyle name="Calcul 4 3" xfId="879"/>
    <cellStyle name="Calcul 5 2" xfId="880"/>
    <cellStyle name="Calcul 5 3" xfId="881"/>
    <cellStyle name="Calcul 6 2" xfId="882"/>
    <cellStyle name="Calcul 6 3" xfId="883"/>
    <cellStyle name="Calcul 7 2" xfId="884"/>
    <cellStyle name="Calcul 7 3" xfId="885"/>
    <cellStyle name="Calcul 8 2" xfId="886"/>
    <cellStyle name="Calcul 8 3" xfId="887"/>
    <cellStyle name="Calcul 9 2" xfId="888"/>
    <cellStyle name="Calcul 9 3" xfId="889"/>
    <cellStyle name="Calculation" xfId="890"/>
    <cellStyle name="Cellule liée 10 2" xfId="891"/>
    <cellStyle name="Cellule liée 10 3" xfId="892"/>
    <cellStyle name="Cellule liée 11 2" xfId="893"/>
    <cellStyle name="Cellule liée 11 3" xfId="894"/>
    <cellStyle name="Cellule liée 12 2" xfId="895"/>
    <cellStyle name="Cellule liée 12 3" xfId="896"/>
    <cellStyle name="Cellule liée 13 2" xfId="897"/>
    <cellStyle name="Cellule liée 13 3" xfId="898"/>
    <cellStyle name="Cellule liée 14 2" xfId="899"/>
    <cellStyle name="Cellule liée 14 3" xfId="900"/>
    <cellStyle name="Cellule liée 15 2" xfId="901"/>
    <cellStyle name="Cellule liée 15 3" xfId="902"/>
    <cellStyle name="Cellule liée 16 2" xfId="903"/>
    <cellStyle name="Cellule liée 16 3" xfId="904"/>
    <cellStyle name="Cellule liée 17 2" xfId="905"/>
    <cellStyle name="Cellule liée 17 3" xfId="906"/>
    <cellStyle name="Cellule liée 2 2" xfId="907"/>
    <cellStyle name="Cellule liée 2 3" xfId="908"/>
    <cellStyle name="Cellule liée 3 2" xfId="909"/>
    <cellStyle name="Cellule liée 3 3" xfId="910"/>
    <cellStyle name="Cellule liée 4 2" xfId="911"/>
    <cellStyle name="Cellule liée 4 3" xfId="912"/>
    <cellStyle name="Cellule liée 5 2" xfId="913"/>
    <cellStyle name="Cellule liée 5 3" xfId="914"/>
    <cellStyle name="Cellule liée 6 2" xfId="915"/>
    <cellStyle name="Cellule liée 6 3" xfId="916"/>
    <cellStyle name="Cellule liée 7 2" xfId="917"/>
    <cellStyle name="Cellule liée 7 3" xfId="918"/>
    <cellStyle name="Cellule liée 8 2" xfId="919"/>
    <cellStyle name="Cellule liée 8 3" xfId="920"/>
    <cellStyle name="Cellule liée 9 2" xfId="921"/>
    <cellStyle name="Cellule liée 9 3" xfId="922"/>
    <cellStyle name="Check Cell" xfId="923"/>
    <cellStyle name="Comma" xfId="924"/>
    <cellStyle name="Comma [0]" xfId="925"/>
    <cellStyle name="Comma 11" xfId="926"/>
    <cellStyle name="Comma 2" xfId="927"/>
    <cellStyle name="Comma 2 2" xfId="928"/>
    <cellStyle name="Comma 3" xfId="929"/>
    <cellStyle name="Comma 4" xfId="930"/>
    <cellStyle name="Comma 5" xfId="931"/>
    <cellStyle name="Commentaire 10 2" xfId="932"/>
    <cellStyle name="Commentaire 10 3" xfId="933"/>
    <cellStyle name="Commentaire 11 2" xfId="934"/>
    <cellStyle name="Commentaire 11 3" xfId="935"/>
    <cellStyle name="Commentaire 12 2" xfId="936"/>
    <cellStyle name="Commentaire 12 3" xfId="937"/>
    <cellStyle name="Commentaire 13 2" xfId="938"/>
    <cellStyle name="Commentaire 13 3" xfId="939"/>
    <cellStyle name="Commentaire 14 2" xfId="940"/>
    <cellStyle name="Commentaire 14 3" xfId="941"/>
    <cellStyle name="Commentaire 15 2" xfId="942"/>
    <cellStyle name="Commentaire 15 3" xfId="943"/>
    <cellStyle name="Commentaire 16 2" xfId="944"/>
    <cellStyle name="Commentaire 16 3" xfId="945"/>
    <cellStyle name="Commentaire 17 2" xfId="946"/>
    <cellStyle name="Commentaire 17 3" xfId="947"/>
    <cellStyle name="Commentaire 2 2" xfId="948"/>
    <cellStyle name="Commentaire 2 3" xfId="949"/>
    <cellStyle name="Commentaire 3 2" xfId="950"/>
    <cellStyle name="Commentaire 3 3" xfId="951"/>
    <cellStyle name="Commentaire 4 2" xfId="952"/>
    <cellStyle name="Commentaire 4 3" xfId="953"/>
    <cellStyle name="Commentaire 5 2" xfId="954"/>
    <cellStyle name="Commentaire 5 3" xfId="955"/>
    <cellStyle name="Commentaire 6 2" xfId="956"/>
    <cellStyle name="Commentaire 6 3" xfId="957"/>
    <cellStyle name="Commentaire 7 2" xfId="958"/>
    <cellStyle name="Commentaire 7 3" xfId="959"/>
    <cellStyle name="Commentaire 8 2" xfId="960"/>
    <cellStyle name="Commentaire 8 3" xfId="961"/>
    <cellStyle name="Commentaire 9 2" xfId="962"/>
    <cellStyle name="Commentaire 9 3" xfId="963"/>
    <cellStyle name="Currency" xfId="964"/>
    <cellStyle name="Currency [0]" xfId="965"/>
    <cellStyle name="Entrée 10 2" xfId="966"/>
    <cellStyle name="Entrée 10 3" xfId="967"/>
    <cellStyle name="Entrée 11 2" xfId="968"/>
    <cellStyle name="Entrée 11 3" xfId="969"/>
    <cellStyle name="Entrée 12 2" xfId="970"/>
    <cellStyle name="Entrée 12 3" xfId="971"/>
    <cellStyle name="Entrée 13 2" xfId="972"/>
    <cellStyle name="Entrée 13 3" xfId="973"/>
    <cellStyle name="Entrée 14 2" xfId="974"/>
    <cellStyle name="Entrée 14 3" xfId="975"/>
    <cellStyle name="Entrée 15 2" xfId="976"/>
    <cellStyle name="Entrée 15 3" xfId="977"/>
    <cellStyle name="Entrée 16 2" xfId="978"/>
    <cellStyle name="Entrée 16 3" xfId="979"/>
    <cellStyle name="Entrée 17 2" xfId="980"/>
    <cellStyle name="Entrée 17 3" xfId="981"/>
    <cellStyle name="Entrée 2 2" xfId="982"/>
    <cellStyle name="Entrée 2 3" xfId="983"/>
    <cellStyle name="Entrée 3 2" xfId="984"/>
    <cellStyle name="Entrée 3 3" xfId="985"/>
    <cellStyle name="Entrée 4 2" xfId="986"/>
    <cellStyle name="Entrée 4 3" xfId="987"/>
    <cellStyle name="Entrée 5 2" xfId="988"/>
    <cellStyle name="Entrée 5 3" xfId="989"/>
    <cellStyle name="Entrée 6 2" xfId="990"/>
    <cellStyle name="Entrée 6 3" xfId="991"/>
    <cellStyle name="Entrée 7 2" xfId="992"/>
    <cellStyle name="Entrée 7 3" xfId="993"/>
    <cellStyle name="Entrée 8 2" xfId="994"/>
    <cellStyle name="Entrée 8 3" xfId="995"/>
    <cellStyle name="Entrée 9 2" xfId="996"/>
    <cellStyle name="Entrée 9 3" xfId="997"/>
    <cellStyle name="Euro" xfId="998"/>
    <cellStyle name="Explanatory Text" xfId="999"/>
    <cellStyle name="Good" xfId="1000"/>
    <cellStyle name="Heading 1" xfId="1001"/>
    <cellStyle name="Heading 2" xfId="1002"/>
    <cellStyle name="Heading 3" xfId="1003"/>
    <cellStyle name="Heading 4" xfId="1004"/>
    <cellStyle name="Input" xfId="1005"/>
    <cellStyle name="Insatisfaisant 10 2" xfId="1006"/>
    <cellStyle name="Insatisfaisant 10 3" xfId="1007"/>
    <cellStyle name="Insatisfaisant 11 2" xfId="1008"/>
    <cellStyle name="Insatisfaisant 11 3" xfId="1009"/>
    <cellStyle name="Insatisfaisant 12 2" xfId="1010"/>
    <cellStyle name="Insatisfaisant 12 3" xfId="1011"/>
    <cellStyle name="Insatisfaisant 13 2" xfId="1012"/>
    <cellStyle name="Insatisfaisant 13 3" xfId="1013"/>
    <cellStyle name="Insatisfaisant 14 2" xfId="1014"/>
    <cellStyle name="Insatisfaisant 14 3" xfId="1015"/>
    <cellStyle name="Insatisfaisant 15 2" xfId="1016"/>
    <cellStyle name="Insatisfaisant 15 3" xfId="1017"/>
    <cellStyle name="Insatisfaisant 16 2" xfId="1018"/>
    <cellStyle name="Insatisfaisant 16 3" xfId="1019"/>
    <cellStyle name="Insatisfaisant 17 2" xfId="1020"/>
    <cellStyle name="Insatisfaisant 17 3" xfId="1021"/>
    <cellStyle name="Insatisfaisant 2 2" xfId="1022"/>
    <cellStyle name="Insatisfaisant 2 3" xfId="1023"/>
    <cellStyle name="Insatisfaisant 3 2" xfId="1024"/>
    <cellStyle name="Insatisfaisant 3 3" xfId="1025"/>
    <cellStyle name="Insatisfaisant 4 2" xfId="1026"/>
    <cellStyle name="Insatisfaisant 4 3" xfId="1027"/>
    <cellStyle name="Insatisfaisant 5 2" xfId="1028"/>
    <cellStyle name="Insatisfaisant 5 3" xfId="1029"/>
    <cellStyle name="Insatisfaisant 6 2" xfId="1030"/>
    <cellStyle name="Insatisfaisant 6 3" xfId="1031"/>
    <cellStyle name="Insatisfaisant 7 2" xfId="1032"/>
    <cellStyle name="Insatisfaisant 7 3" xfId="1033"/>
    <cellStyle name="Insatisfaisant 8 2" xfId="1034"/>
    <cellStyle name="Insatisfaisant 8 3" xfId="1035"/>
    <cellStyle name="Insatisfaisant 9 2" xfId="1036"/>
    <cellStyle name="Insatisfaisant 9 3" xfId="1037"/>
    <cellStyle name="Lien hypertexte 2" xfId="1038"/>
    <cellStyle name="Linked Cell" xfId="1039"/>
    <cellStyle name="Milliers [0] 2" xfId="1040"/>
    <cellStyle name="Milliers [0] 3" xfId="1041"/>
    <cellStyle name="Milliers 10" xfId="1042"/>
    <cellStyle name="Milliers 100" xfId="1043"/>
    <cellStyle name="Milliers 101" xfId="1044"/>
    <cellStyle name="Milliers 102" xfId="1045"/>
    <cellStyle name="Milliers 103" xfId="1046"/>
    <cellStyle name="Milliers 104" xfId="1047"/>
    <cellStyle name="Milliers 105" xfId="1048"/>
    <cellStyle name="Milliers 106" xfId="1049"/>
    <cellStyle name="Milliers 107" xfId="1050"/>
    <cellStyle name="Milliers 108" xfId="1051"/>
    <cellStyle name="Milliers 109" xfId="1052"/>
    <cellStyle name="Milliers 11" xfId="1053"/>
    <cellStyle name="Milliers 110" xfId="1054"/>
    <cellStyle name="Milliers 111" xfId="1055"/>
    <cellStyle name="Milliers 112" xfId="1056"/>
    <cellStyle name="Milliers 113" xfId="1057"/>
    <cellStyle name="Milliers 114" xfId="1058"/>
    <cellStyle name="Milliers 115" xfId="1059"/>
    <cellStyle name="Milliers 116" xfId="1060"/>
    <cellStyle name="Milliers 117" xfId="1061"/>
    <cellStyle name="Milliers 118" xfId="1062"/>
    <cellStyle name="Milliers 119" xfId="1063"/>
    <cellStyle name="Milliers 12" xfId="1064"/>
    <cellStyle name="Milliers 120" xfId="1065"/>
    <cellStyle name="Milliers 121" xfId="1066"/>
    <cellStyle name="Milliers 122" xfId="1067"/>
    <cellStyle name="Milliers 123" xfId="1068"/>
    <cellStyle name="Milliers 124" xfId="1069"/>
    <cellStyle name="Milliers 125" xfId="1070"/>
    <cellStyle name="Milliers 126" xfId="1071"/>
    <cellStyle name="Milliers 127" xfId="1072"/>
    <cellStyle name="Milliers 128" xfId="1073"/>
    <cellStyle name="Milliers 129" xfId="1074"/>
    <cellStyle name="Milliers 13" xfId="1075"/>
    <cellStyle name="Milliers 130" xfId="1076"/>
    <cellStyle name="Milliers 131" xfId="1077"/>
    <cellStyle name="Milliers 132" xfId="1078"/>
    <cellStyle name="Milliers 133" xfId="1079"/>
    <cellStyle name="Milliers 134" xfId="1080"/>
    <cellStyle name="Milliers 135" xfId="1081"/>
    <cellStyle name="Milliers 136" xfId="1082"/>
    <cellStyle name="Milliers 137" xfId="1083"/>
    <cellStyle name="Milliers 138" xfId="1084"/>
    <cellStyle name="Milliers 139" xfId="1085"/>
    <cellStyle name="Milliers 14" xfId="1086"/>
    <cellStyle name="Milliers 140" xfId="1087"/>
    <cellStyle name="Milliers 141" xfId="1088"/>
    <cellStyle name="Milliers 142" xfId="1089"/>
    <cellStyle name="Milliers 143" xfId="1090"/>
    <cellStyle name="Milliers 144" xfId="1091"/>
    <cellStyle name="Milliers 145" xfId="1092"/>
    <cellStyle name="Milliers 146" xfId="1093"/>
    <cellStyle name="Milliers 147" xfId="1094"/>
    <cellStyle name="Milliers 148" xfId="1095"/>
    <cellStyle name="Milliers 149" xfId="1096"/>
    <cellStyle name="Milliers 15" xfId="1097"/>
    <cellStyle name="Milliers 150" xfId="1098"/>
    <cellStyle name="Milliers 151" xfId="1099"/>
    <cellStyle name="Milliers 152" xfId="1100"/>
    <cellStyle name="Milliers 153" xfId="1101"/>
    <cellStyle name="Milliers 154" xfId="1102"/>
    <cellStyle name="Milliers 155" xfId="1103"/>
    <cellStyle name="Milliers 156" xfId="1104"/>
    <cellStyle name="Milliers 157" xfId="1105"/>
    <cellStyle name="Milliers 158" xfId="1106"/>
    <cellStyle name="Milliers 159" xfId="1107"/>
    <cellStyle name="Milliers 16" xfId="1108"/>
    <cellStyle name="Milliers 160" xfId="1109"/>
    <cellStyle name="Milliers 161" xfId="1110"/>
    <cellStyle name="Milliers 162" xfId="1111"/>
    <cellStyle name="Milliers 163" xfId="1112"/>
    <cellStyle name="Milliers 164" xfId="1113"/>
    <cellStyle name="Milliers 165" xfId="1114"/>
    <cellStyle name="Milliers 166" xfId="1115"/>
    <cellStyle name="Milliers 167" xfId="1116"/>
    <cellStyle name="Milliers 168" xfId="1117"/>
    <cellStyle name="Milliers 169" xfId="1118"/>
    <cellStyle name="Milliers 17" xfId="1119"/>
    <cellStyle name="Milliers 170" xfId="1120"/>
    <cellStyle name="Milliers 171" xfId="1121"/>
    <cellStyle name="Milliers 172" xfId="1122"/>
    <cellStyle name="Milliers 173" xfId="1123"/>
    <cellStyle name="Milliers 174" xfId="1124"/>
    <cellStyle name="Milliers 175" xfId="1125"/>
    <cellStyle name="Milliers 176" xfId="1126"/>
    <cellStyle name="Milliers 177" xfId="1127"/>
    <cellStyle name="Milliers 178" xfId="1128"/>
    <cellStyle name="Milliers 179" xfId="1129"/>
    <cellStyle name="Milliers 18" xfId="1130"/>
    <cellStyle name="Milliers 180" xfId="1131"/>
    <cellStyle name="Milliers 181" xfId="1132"/>
    <cellStyle name="Milliers 182" xfId="1133"/>
    <cellStyle name="Milliers 183" xfId="1134"/>
    <cellStyle name="Milliers 184" xfId="1135"/>
    <cellStyle name="Milliers 185" xfId="1136"/>
    <cellStyle name="Milliers 186" xfId="1137"/>
    <cellStyle name="Milliers 187" xfId="1138"/>
    <cellStyle name="Milliers 188" xfId="1139"/>
    <cellStyle name="Milliers 189" xfId="1140"/>
    <cellStyle name="Milliers 19" xfId="1141"/>
    <cellStyle name="Milliers 190" xfId="1142"/>
    <cellStyle name="Milliers 191" xfId="1143"/>
    <cellStyle name="Milliers 192" xfId="1144"/>
    <cellStyle name="Milliers 193" xfId="1145"/>
    <cellStyle name="Milliers 194" xfId="1146"/>
    <cellStyle name="Milliers 195" xfId="1147"/>
    <cellStyle name="Milliers 196" xfId="1148"/>
    <cellStyle name="Milliers 197" xfId="1149"/>
    <cellStyle name="Milliers 198" xfId="1150"/>
    <cellStyle name="Milliers 199" xfId="1151"/>
    <cellStyle name="Milliers 2" xfId="1152"/>
    <cellStyle name="Milliers 2 2" xfId="1153"/>
    <cellStyle name="Milliers 2 3" xfId="1154"/>
    <cellStyle name="Milliers 20" xfId="1155"/>
    <cellStyle name="Milliers 200" xfId="1156"/>
    <cellStyle name="Milliers 201" xfId="1157"/>
    <cellStyle name="Milliers 202" xfId="1158"/>
    <cellStyle name="Milliers 203" xfId="1159"/>
    <cellStyle name="Milliers 204" xfId="1160"/>
    <cellStyle name="Milliers 205" xfId="1161"/>
    <cellStyle name="Milliers 206" xfId="1162"/>
    <cellStyle name="Milliers 207" xfId="1163"/>
    <cellStyle name="Milliers 208" xfId="1164"/>
    <cellStyle name="Milliers 209" xfId="1165"/>
    <cellStyle name="Milliers 21" xfId="1166"/>
    <cellStyle name="Milliers 210" xfId="1167"/>
    <cellStyle name="Milliers 211" xfId="1168"/>
    <cellStyle name="Milliers 212" xfId="1169"/>
    <cellStyle name="Milliers 213" xfId="1170"/>
    <cellStyle name="Milliers 214" xfId="1171"/>
    <cellStyle name="Milliers 215" xfId="1172"/>
    <cellStyle name="Milliers 216" xfId="1173"/>
    <cellStyle name="Milliers 217" xfId="1174"/>
    <cellStyle name="Milliers 218" xfId="1175"/>
    <cellStyle name="Milliers 219" xfId="1176"/>
    <cellStyle name="Milliers 22" xfId="1177"/>
    <cellStyle name="Milliers 220" xfId="1178"/>
    <cellStyle name="Milliers 221" xfId="1179"/>
    <cellStyle name="Milliers 222" xfId="1180"/>
    <cellStyle name="Milliers 223" xfId="1181"/>
    <cellStyle name="Milliers 224" xfId="1182"/>
    <cellStyle name="Milliers 225" xfId="1183"/>
    <cellStyle name="Milliers 226" xfId="1184"/>
    <cellStyle name="Milliers 227" xfId="1185"/>
    <cellStyle name="Milliers 228" xfId="1186"/>
    <cellStyle name="Milliers 229" xfId="1187"/>
    <cellStyle name="Milliers 23" xfId="1188"/>
    <cellStyle name="Milliers 230" xfId="1189"/>
    <cellStyle name="Milliers 231" xfId="1190"/>
    <cellStyle name="Milliers 232" xfId="1191"/>
    <cellStyle name="Milliers 233" xfId="1192"/>
    <cellStyle name="Milliers 234" xfId="1193"/>
    <cellStyle name="Milliers 235" xfId="1194"/>
    <cellStyle name="Milliers 236" xfId="1195"/>
    <cellStyle name="Milliers 237" xfId="1196"/>
    <cellStyle name="Milliers 238" xfId="1197"/>
    <cellStyle name="Milliers 239" xfId="1198"/>
    <cellStyle name="Milliers 24" xfId="1199"/>
    <cellStyle name="Milliers 240" xfId="1200"/>
    <cellStyle name="Milliers 241" xfId="1201"/>
    <cellStyle name="Milliers 242" xfId="1202"/>
    <cellStyle name="Milliers 243" xfId="1203"/>
    <cellStyle name="Milliers 244" xfId="1204"/>
    <cellStyle name="Milliers 245" xfId="1205"/>
    <cellStyle name="Milliers 246" xfId="1206"/>
    <cellStyle name="Milliers 247" xfId="1207"/>
    <cellStyle name="Milliers 248" xfId="1208"/>
    <cellStyle name="Milliers 249" xfId="1209"/>
    <cellStyle name="Milliers 25" xfId="1210"/>
    <cellStyle name="Milliers 250" xfId="1211"/>
    <cellStyle name="Milliers 251" xfId="1212"/>
    <cellStyle name="Milliers 252" xfId="1213"/>
    <cellStyle name="Milliers 253" xfId="1214"/>
    <cellStyle name="Milliers 254" xfId="1215"/>
    <cellStyle name="Milliers 255" xfId="1216"/>
    <cellStyle name="Milliers 256" xfId="1217"/>
    <cellStyle name="Milliers 257" xfId="1218"/>
    <cellStyle name="Milliers 258" xfId="1219"/>
    <cellStyle name="Milliers 259" xfId="1220"/>
    <cellStyle name="Milliers 26" xfId="1221"/>
    <cellStyle name="Milliers 260" xfId="1222"/>
    <cellStyle name="Milliers 261" xfId="1223"/>
    <cellStyle name="Milliers 262" xfId="1224"/>
    <cellStyle name="Milliers 263" xfId="1225"/>
    <cellStyle name="Milliers 264" xfId="1226"/>
    <cellStyle name="Milliers 265" xfId="1227"/>
    <cellStyle name="Milliers 266" xfId="1228"/>
    <cellStyle name="Milliers 267" xfId="1229"/>
    <cellStyle name="Milliers 268" xfId="1230"/>
    <cellStyle name="Milliers 269" xfId="1231"/>
    <cellStyle name="Milliers 27" xfId="1232"/>
    <cellStyle name="Milliers 270" xfId="1233"/>
    <cellStyle name="Milliers 271" xfId="1234"/>
    <cellStyle name="Milliers 272" xfId="1235"/>
    <cellStyle name="Milliers 273" xfId="1236"/>
    <cellStyle name="Milliers 274" xfId="1237"/>
    <cellStyle name="Milliers 275" xfId="1238"/>
    <cellStyle name="Milliers 276" xfId="1239"/>
    <cellStyle name="Milliers 277" xfId="1240"/>
    <cellStyle name="Milliers 278" xfId="1241"/>
    <cellStyle name="Milliers 279" xfId="1242"/>
    <cellStyle name="Milliers 28" xfId="1243"/>
    <cellStyle name="Milliers 280" xfId="1244"/>
    <cellStyle name="Milliers 281" xfId="1245"/>
    <cellStyle name="Milliers 282" xfId="1246"/>
    <cellStyle name="Milliers 283" xfId="1247"/>
    <cellStyle name="Milliers 284" xfId="1248"/>
    <cellStyle name="Milliers 285" xfId="1249"/>
    <cellStyle name="Milliers 286" xfId="1250"/>
    <cellStyle name="Milliers 287" xfId="1251"/>
    <cellStyle name="Milliers 288" xfId="1252"/>
    <cellStyle name="Milliers 289" xfId="1253"/>
    <cellStyle name="Milliers 29" xfId="1254"/>
    <cellStyle name="Milliers 290" xfId="1255"/>
    <cellStyle name="Milliers 291" xfId="1256"/>
    <cellStyle name="Milliers 292" xfId="1257"/>
    <cellStyle name="Milliers 293" xfId="1258"/>
    <cellStyle name="Milliers 294" xfId="1259"/>
    <cellStyle name="Milliers 295" xfId="1260"/>
    <cellStyle name="Milliers 296" xfId="1261"/>
    <cellStyle name="Milliers 297" xfId="1262"/>
    <cellStyle name="Milliers 298" xfId="1263"/>
    <cellStyle name="Milliers 299" xfId="1264"/>
    <cellStyle name="Milliers 3" xfId="1265"/>
    <cellStyle name="Milliers 3 2" xfId="1266"/>
    <cellStyle name="Milliers 30" xfId="1267"/>
    <cellStyle name="Milliers 300" xfId="1268"/>
    <cellStyle name="Milliers 301" xfId="1269"/>
    <cellStyle name="Milliers 302" xfId="1270"/>
    <cellStyle name="Milliers 303" xfId="1271"/>
    <cellStyle name="Milliers 304" xfId="1272"/>
    <cellStyle name="Milliers 305" xfId="1273"/>
    <cellStyle name="Milliers 306" xfId="1274"/>
    <cellStyle name="Milliers 307" xfId="1275"/>
    <cellStyle name="Milliers 308" xfId="1276"/>
    <cellStyle name="Milliers 309" xfId="1277"/>
    <cellStyle name="Milliers 31" xfId="1278"/>
    <cellStyle name="Milliers 310" xfId="1279"/>
    <cellStyle name="Milliers 311" xfId="1280"/>
    <cellStyle name="Milliers 312" xfId="1281"/>
    <cellStyle name="Milliers 313" xfId="1282"/>
    <cellStyle name="Milliers 314" xfId="1283"/>
    <cellStyle name="Milliers 315" xfId="1284"/>
    <cellStyle name="Milliers 316" xfId="1285"/>
    <cellStyle name="Milliers 317" xfId="1286"/>
    <cellStyle name="Milliers 318" xfId="1287"/>
    <cellStyle name="Milliers 319" xfId="1288"/>
    <cellStyle name="Milliers 32" xfId="1289"/>
    <cellStyle name="Milliers 320" xfId="1290"/>
    <cellStyle name="Milliers 321" xfId="1291"/>
    <cellStyle name="Milliers 322" xfId="1292"/>
    <cellStyle name="Milliers 323" xfId="1293"/>
    <cellStyle name="Milliers 324" xfId="1294"/>
    <cellStyle name="Milliers 325" xfId="1295"/>
    <cellStyle name="Milliers 326" xfId="1296"/>
    <cellStyle name="Milliers 327" xfId="1297"/>
    <cellStyle name="Milliers 328" xfId="1298"/>
    <cellStyle name="Milliers 329" xfId="1299"/>
    <cellStyle name="Milliers 33" xfId="1300"/>
    <cellStyle name="Milliers 330" xfId="1301"/>
    <cellStyle name="Milliers 331" xfId="1302"/>
    <cellStyle name="Milliers 332" xfId="1303"/>
    <cellStyle name="Milliers 333" xfId="1304"/>
    <cellStyle name="Milliers 334" xfId="1305"/>
    <cellStyle name="Milliers 335" xfId="1306"/>
    <cellStyle name="Milliers 336" xfId="1307"/>
    <cellStyle name="Milliers 337" xfId="1308"/>
    <cellStyle name="Milliers 338" xfId="1309"/>
    <cellStyle name="Milliers 339" xfId="1310"/>
    <cellStyle name="Milliers 34" xfId="1311"/>
    <cellStyle name="Milliers 340" xfId="1312"/>
    <cellStyle name="Milliers 341" xfId="1313"/>
    <cellStyle name="Milliers 342" xfId="1314"/>
    <cellStyle name="Milliers 343" xfId="1315"/>
    <cellStyle name="Milliers 344" xfId="1316"/>
    <cellStyle name="Milliers 345" xfId="1317"/>
    <cellStyle name="Milliers 346" xfId="1318"/>
    <cellStyle name="Milliers 347" xfId="1319"/>
    <cellStyle name="Milliers 348" xfId="1320"/>
    <cellStyle name="Milliers 349" xfId="1321"/>
    <cellStyle name="Milliers 35" xfId="1322"/>
    <cellStyle name="Milliers 350" xfId="1323"/>
    <cellStyle name="Milliers 351" xfId="1324"/>
    <cellStyle name="Milliers 352" xfId="1325"/>
    <cellStyle name="Milliers 353" xfId="1326"/>
    <cellStyle name="Milliers 354" xfId="1327"/>
    <cellStyle name="Milliers 355" xfId="1328"/>
    <cellStyle name="Milliers 356" xfId="1329"/>
    <cellStyle name="Milliers 357" xfId="1330"/>
    <cellStyle name="Milliers 358" xfId="1331"/>
    <cellStyle name="Milliers 359" xfId="1332"/>
    <cellStyle name="Milliers 36" xfId="1333"/>
    <cellStyle name="Milliers 360" xfId="1334"/>
    <cellStyle name="Milliers 361" xfId="1335"/>
    <cellStyle name="Milliers 362" xfId="1336"/>
    <cellStyle name="Milliers 37" xfId="1337"/>
    <cellStyle name="Milliers 38" xfId="1338"/>
    <cellStyle name="Milliers 39" xfId="1339"/>
    <cellStyle name="Milliers 4" xfId="1340"/>
    <cellStyle name="Milliers 40" xfId="1341"/>
    <cellStyle name="Milliers 41" xfId="1342"/>
    <cellStyle name="Milliers 42" xfId="1343"/>
    <cellStyle name="Milliers 43" xfId="1344"/>
    <cellStyle name="Milliers 44" xfId="1345"/>
    <cellStyle name="Milliers 45" xfId="1346"/>
    <cellStyle name="Milliers 46" xfId="1347"/>
    <cellStyle name="Milliers 47" xfId="1348"/>
    <cellStyle name="Milliers 48" xfId="1349"/>
    <cellStyle name="Milliers 49" xfId="1350"/>
    <cellStyle name="Milliers 5" xfId="1351"/>
    <cellStyle name="Milliers 50" xfId="1352"/>
    <cellStyle name="Milliers 51" xfId="1353"/>
    <cellStyle name="Milliers 52" xfId="1354"/>
    <cellStyle name="Milliers 53" xfId="1355"/>
    <cellStyle name="Milliers 54" xfId="1356"/>
    <cellStyle name="Milliers 55" xfId="1357"/>
    <cellStyle name="Milliers 56" xfId="1358"/>
    <cellStyle name="Milliers 57" xfId="1359"/>
    <cellStyle name="Milliers 58" xfId="1360"/>
    <cellStyle name="Milliers 59" xfId="1361"/>
    <cellStyle name="Milliers 6" xfId="1362"/>
    <cellStyle name="Milliers 60" xfId="1363"/>
    <cellStyle name="Milliers 61" xfId="1364"/>
    <cellStyle name="Milliers 62" xfId="1365"/>
    <cellStyle name="Milliers 63" xfId="1366"/>
    <cellStyle name="Milliers 64" xfId="1367"/>
    <cellStyle name="Milliers 65" xfId="1368"/>
    <cellStyle name="Milliers 66" xfId="1369"/>
    <cellStyle name="Milliers 67" xfId="1370"/>
    <cellStyle name="Milliers 68" xfId="1371"/>
    <cellStyle name="Milliers 69" xfId="1372"/>
    <cellStyle name="Milliers 7" xfId="1373"/>
    <cellStyle name="Milliers 70" xfId="1374"/>
    <cellStyle name="Milliers 71" xfId="1375"/>
    <cellStyle name="Milliers 72" xfId="1376"/>
    <cellStyle name="Milliers 73" xfId="1377"/>
    <cellStyle name="Milliers 74" xfId="1378"/>
    <cellStyle name="Milliers 75" xfId="1379"/>
    <cellStyle name="Milliers 76" xfId="1380"/>
    <cellStyle name="Milliers 77" xfId="1381"/>
    <cellStyle name="Milliers 78" xfId="1382"/>
    <cellStyle name="Milliers 79" xfId="1383"/>
    <cellStyle name="Milliers 8" xfId="1384"/>
    <cellStyle name="Milliers 8 2" xfId="1385"/>
    <cellStyle name="Milliers 80" xfId="1386"/>
    <cellStyle name="Milliers 81" xfId="1387"/>
    <cellStyle name="Milliers 82" xfId="1388"/>
    <cellStyle name="Milliers 83" xfId="1389"/>
    <cellStyle name="Milliers 84" xfId="1390"/>
    <cellStyle name="Milliers 85" xfId="1391"/>
    <cellStyle name="Milliers 86" xfId="1392"/>
    <cellStyle name="Milliers 87" xfId="1393"/>
    <cellStyle name="Milliers 88" xfId="1394"/>
    <cellStyle name="Milliers 89" xfId="1395"/>
    <cellStyle name="Milliers 9" xfId="1396"/>
    <cellStyle name="Milliers 90" xfId="1397"/>
    <cellStyle name="Milliers 91" xfId="1398"/>
    <cellStyle name="Milliers 92" xfId="1399"/>
    <cellStyle name="Milliers 93" xfId="1400"/>
    <cellStyle name="Milliers 94" xfId="1401"/>
    <cellStyle name="Milliers 95" xfId="1402"/>
    <cellStyle name="Milliers 96" xfId="1403"/>
    <cellStyle name="Milliers 97" xfId="1404"/>
    <cellStyle name="Milliers 98" xfId="1405"/>
    <cellStyle name="Milliers 99" xfId="1406"/>
    <cellStyle name="Monétaire 2" xfId="1407"/>
    <cellStyle name="Neutral" xfId="1408"/>
    <cellStyle name="Neutre 10 2" xfId="1409"/>
    <cellStyle name="Neutre 10 3" xfId="1410"/>
    <cellStyle name="Neutre 11 2" xfId="1411"/>
    <cellStyle name="Neutre 11 3" xfId="1412"/>
    <cellStyle name="Neutre 12 2" xfId="1413"/>
    <cellStyle name="Neutre 12 3" xfId="1414"/>
    <cellStyle name="Neutre 13 2" xfId="1415"/>
    <cellStyle name="Neutre 13 3" xfId="1416"/>
    <cellStyle name="Neutre 14 2" xfId="1417"/>
    <cellStyle name="Neutre 14 3" xfId="1418"/>
    <cellStyle name="Neutre 15 2" xfId="1419"/>
    <cellStyle name="Neutre 15 3" xfId="1420"/>
    <cellStyle name="Neutre 16 2" xfId="1421"/>
    <cellStyle name="Neutre 16 3" xfId="1422"/>
    <cellStyle name="Neutre 17 2" xfId="1423"/>
    <cellStyle name="Neutre 17 3" xfId="1424"/>
    <cellStyle name="Neutre 2 2" xfId="1425"/>
    <cellStyle name="Neutre 2 3" xfId="1426"/>
    <cellStyle name="Neutre 3 2" xfId="1427"/>
    <cellStyle name="Neutre 3 3" xfId="1428"/>
    <cellStyle name="Neutre 4 2" xfId="1429"/>
    <cellStyle name="Neutre 4 3" xfId="1430"/>
    <cellStyle name="Neutre 5 2" xfId="1431"/>
    <cellStyle name="Neutre 5 3" xfId="1432"/>
    <cellStyle name="Neutre 6 2" xfId="1433"/>
    <cellStyle name="Neutre 6 3" xfId="1434"/>
    <cellStyle name="Neutre 7 2" xfId="1435"/>
    <cellStyle name="Neutre 7 3" xfId="1436"/>
    <cellStyle name="Neutre 8 2" xfId="1437"/>
    <cellStyle name="Neutre 8 3" xfId="1438"/>
    <cellStyle name="Neutre 9 2" xfId="1439"/>
    <cellStyle name="Neutre 9 3" xfId="1440"/>
    <cellStyle name="Normal 10" xfId="1441"/>
    <cellStyle name="Normal 11" xfId="1442"/>
    <cellStyle name="Normal 12" xfId="1443"/>
    <cellStyle name="Normal 12 3" xfId="1444"/>
    <cellStyle name="Normal 13" xfId="1445"/>
    <cellStyle name="Normal 14" xfId="1446"/>
    <cellStyle name="Normal 15" xfId="1447"/>
    <cellStyle name="Normal 15 2" xfId="1448"/>
    <cellStyle name="Normal 16" xfId="1449"/>
    <cellStyle name="Normal 17" xfId="1450"/>
    <cellStyle name="Normal 18" xfId="1451"/>
    <cellStyle name="Normal 18 2" xfId="1452"/>
    <cellStyle name="Normal 18 2 2" xfId="1453"/>
    <cellStyle name="Normal 18 2 3" xfId="1454"/>
    <cellStyle name="Normal 18 3" xfId="1455"/>
    <cellStyle name="Normal 18 4" xfId="1456"/>
    <cellStyle name="Normal 19" xfId="1457"/>
    <cellStyle name="Normal 2" xfId="1458"/>
    <cellStyle name="Normal 2 10" xfId="1459"/>
    <cellStyle name="Normal 2 11" xfId="1460"/>
    <cellStyle name="Normal 2 12" xfId="1461"/>
    <cellStyle name="Normal 2 2" xfId="1462"/>
    <cellStyle name="Normal 2 3" xfId="1463"/>
    <cellStyle name="Normal 2 4" xfId="1464"/>
    <cellStyle name="Normal 2 4 2" xfId="1465"/>
    <cellStyle name="Normal 2 5" xfId="1466"/>
    <cellStyle name="Normal 2 6" xfId="1467"/>
    <cellStyle name="Normal 2 6 2" xfId="1468"/>
    <cellStyle name="Normal 2 6 2 2" xfId="1469"/>
    <cellStyle name="Normal 2 6 2 3" xfId="1470"/>
    <cellStyle name="Normal 2 6 3" xfId="1471"/>
    <cellStyle name="Normal 2 6 4" xfId="1472"/>
    <cellStyle name="Normal 2 7" xfId="1473"/>
    <cellStyle name="Normal 2 8" xfId="1474"/>
    <cellStyle name="Normal 2 8 2" xfId="1475"/>
    <cellStyle name="Normal 2 8 3" xfId="1476"/>
    <cellStyle name="Normal 2 9" xfId="1477"/>
    <cellStyle name="Normal 2 9 2" xfId="1478"/>
    <cellStyle name="Normal 2 9 3" xfId="1479"/>
    <cellStyle name="Normal 2_Reporting Package - ZEITI 2009 - Final" xfId="1480"/>
    <cellStyle name="Normal 20" xfId="1481"/>
    <cellStyle name="Normal 21" xfId="1482"/>
    <cellStyle name="Normal 22" xfId="1483"/>
    <cellStyle name="Normal 23" xfId="1484"/>
    <cellStyle name="Normal 24" xfId="1485"/>
    <cellStyle name="Normal 25" xfId="1486"/>
    <cellStyle name="Normal 26" xfId="1487"/>
    <cellStyle name="Normal 26 2" xfId="1488"/>
    <cellStyle name="Normal 26 3" xfId="1489"/>
    <cellStyle name="Normal 27" xfId="1490"/>
    <cellStyle name="Normal 27 2" xfId="1491"/>
    <cellStyle name="Normal 27 3" xfId="1492"/>
    <cellStyle name="Normal 28" xfId="1493"/>
    <cellStyle name="Normal 28 2" xfId="1494"/>
    <cellStyle name="Normal 28 3" xfId="1495"/>
    <cellStyle name="Normal 29" xfId="1496"/>
    <cellStyle name="Normal 29 2" xfId="1497"/>
    <cellStyle name="Normal 29 3" xfId="1498"/>
    <cellStyle name="Normal 3" xfId="1499"/>
    <cellStyle name="Normal 3 2" xfId="1500"/>
    <cellStyle name="Normal 30" xfId="1501"/>
    <cellStyle name="Normal 30 2" xfId="1502"/>
    <cellStyle name="Normal 30 3" xfId="1503"/>
    <cellStyle name="Normal 31" xfId="1504"/>
    <cellStyle name="Normal 31 2" xfId="1505"/>
    <cellStyle name="Normal 31 3" xfId="1506"/>
    <cellStyle name="Normal 32" xfId="1507"/>
    <cellStyle name="Normal 32 2" xfId="1508"/>
    <cellStyle name="Normal 32 3" xfId="1509"/>
    <cellStyle name="Normal 32 4" xfId="1510"/>
    <cellStyle name="Normal 33" xfId="1511"/>
    <cellStyle name="Normal 34" xfId="1512"/>
    <cellStyle name="Normal 34 2" xfId="1513"/>
    <cellStyle name="Normal 35" xfId="1514"/>
    <cellStyle name="Normal 36" xfId="1515"/>
    <cellStyle name="Normal 38" xfId="1516"/>
    <cellStyle name="Normal 4" xfId="1517"/>
    <cellStyle name="Normal 4 2" xfId="1518"/>
    <cellStyle name="Normal 4 2 2" xfId="1519"/>
    <cellStyle name="Normal 4 2 2 2" xfId="1520"/>
    <cellStyle name="Normal 4 2 2 2 2" xfId="1521"/>
    <cellStyle name="Normal 4 2 2 2 3" xfId="1522"/>
    <cellStyle name="Normal 4 2 2 3" xfId="1523"/>
    <cellStyle name="Normal 4 2 2 4" xfId="1524"/>
    <cellStyle name="Normal 4 2 3" xfId="1525"/>
    <cellStyle name="Normal 4 2 3 2" xfId="1526"/>
    <cellStyle name="Normal 4 2 3 3" xfId="1527"/>
    <cellStyle name="Normal 4 2 4" xfId="1528"/>
    <cellStyle name="Normal 4 2 5" xfId="1529"/>
    <cellStyle name="Normal 4 3" xfId="1530"/>
    <cellStyle name="Normal 4 3 2" xfId="1531"/>
    <cellStyle name="Normal 4 3 2 2" xfId="1532"/>
    <cellStyle name="Normal 4 3 2 3" xfId="1533"/>
    <cellStyle name="Normal 4 3 3" xfId="1534"/>
    <cellStyle name="Normal 4 3 4" xfId="1535"/>
    <cellStyle name="Normal 4 4" xfId="1536"/>
    <cellStyle name="Normal 4 4 2" xfId="1537"/>
    <cellStyle name="Normal 4 4 3" xfId="1538"/>
    <cellStyle name="Normal 4 5" xfId="1539"/>
    <cellStyle name="Normal 4 6" xfId="1540"/>
    <cellStyle name="Normal 40" xfId="1541"/>
    <cellStyle name="Normal 40 2" xfId="1542"/>
    <cellStyle name="Normal 40 4" xfId="1543"/>
    <cellStyle name="Normal 5" xfId="1544"/>
    <cellStyle name="Normal 5 2" xfId="1545"/>
    <cellStyle name="Normal 5 3" xfId="1546"/>
    <cellStyle name="Normal 5 5" xfId="1547"/>
    <cellStyle name="Normal 6" xfId="1548"/>
    <cellStyle name="Normal 6 2" xfId="1549"/>
    <cellStyle name="Normal 7" xfId="1550"/>
    <cellStyle name="Normal 8" xfId="1551"/>
    <cellStyle name="Normal 9" xfId="1552"/>
    <cellStyle name="Note" xfId="1553"/>
    <cellStyle name="Output" xfId="1554"/>
    <cellStyle name="Percent" xfId="1555"/>
    <cellStyle name="Pourcentage 2" xfId="1556"/>
    <cellStyle name="Pourcentage 3" xfId="1557"/>
    <cellStyle name="Pourcentage 4" xfId="1558"/>
    <cellStyle name="Pourcentage 5" xfId="1559"/>
    <cellStyle name="Pourcentage 5 2" xfId="1560"/>
    <cellStyle name="Pourcentage 6" xfId="1561"/>
    <cellStyle name="Pourcentage 7" xfId="1562"/>
    <cellStyle name="S12" xfId="1563"/>
    <cellStyle name="Satisfaisant 10 2" xfId="1564"/>
    <cellStyle name="Satisfaisant 10 3" xfId="1565"/>
    <cellStyle name="Satisfaisant 11 2" xfId="1566"/>
    <cellStyle name="Satisfaisant 11 3" xfId="1567"/>
    <cellStyle name="Satisfaisant 12 2" xfId="1568"/>
    <cellStyle name="Satisfaisant 12 3" xfId="1569"/>
    <cellStyle name="Satisfaisant 13 2" xfId="1570"/>
    <cellStyle name="Satisfaisant 13 3" xfId="1571"/>
    <cellStyle name="Satisfaisant 14 2" xfId="1572"/>
    <cellStyle name="Satisfaisant 14 3" xfId="1573"/>
    <cellStyle name="Satisfaisant 15 2" xfId="1574"/>
    <cellStyle name="Satisfaisant 15 3" xfId="1575"/>
    <cellStyle name="Satisfaisant 16 2" xfId="1576"/>
    <cellStyle name="Satisfaisant 16 3" xfId="1577"/>
    <cellStyle name="Satisfaisant 17 2" xfId="1578"/>
    <cellStyle name="Satisfaisant 17 3" xfId="1579"/>
    <cellStyle name="Satisfaisant 2 2" xfId="1580"/>
    <cellStyle name="Satisfaisant 2 3" xfId="1581"/>
    <cellStyle name="Satisfaisant 3 2" xfId="1582"/>
    <cellStyle name="Satisfaisant 3 3" xfId="1583"/>
    <cellStyle name="Satisfaisant 4 2" xfId="1584"/>
    <cellStyle name="Satisfaisant 4 3" xfId="1585"/>
    <cellStyle name="Satisfaisant 5 2" xfId="1586"/>
    <cellStyle name="Satisfaisant 5 3" xfId="1587"/>
    <cellStyle name="Satisfaisant 6 2" xfId="1588"/>
    <cellStyle name="Satisfaisant 6 3" xfId="1589"/>
    <cellStyle name="Satisfaisant 7 2" xfId="1590"/>
    <cellStyle name="Satisfaisant 7 3" xfId="1591"/>
    <cellStyle name="Satisfaisant 8 2" xfId="1592"/>
    <cellStyle name="Satisfaisant 8 3" xfId="1593"/>
    <cellStyle name="Satisfaisant 9 2" xfId="1594"/>
    <cellStyle name="Satisfaisant 9 3" xfId="1595"/>
    <cellStyle name="Sortie 10 2" xfId="1596"/>
    <cellStyle name="Sortie 10 3" xfId="1597"/>
    <cellStyle name="Sortie 11 2" xfId="1598"/>
    <cellStyle name="Sortie 11 3" xfId="1599"/>
    <cellStyle name="Sortie 12 2" xfId="1600"/>
    <cellStyle name="Sortie 12 3" xfId="1601"/>
    <cellStyle name="Sortie 13 2" xfId="1602"/>
    <cellStyle name="Sortie 13 3" xfId="1603"/>
    <cellStyle name="Sortie 14 2" xfId="1604"/>
    <cellStyle name="Sortie 14 3" xfId="1605"/>
    <cellStyle name="Sortie 15 2" xfId="1606"/>
    <cellStyle name="Sortie 15 3" xfId="1607"/>
    <cellStyle name="Sortie 16 2" xfId="1608"/>
    <cellStyle name="Sortie 16 3" xfId="1609"/>
    <cellStyle name="Sortie 17 2" xfId="1610"/>
    <cellStyle name="Sortie 17 3" xfId="1611"/>
    <cellStyle name="Sortie 2 2" xfId="1612"/>
    <cellStyle name="Sortie 2 3" xfId="1613"/>
    <cellStyle name="Sortie 3 2" xfId="1614"/>
    <cellStyle name="Sortie 3 3" xfId="1615"/>
    <cellStyle name="Sortie 4 2" xfId="1616"/>
    <cellStyle name="Sortie 4 3" xfId="1617"/>
    <cellStyle name="Sortie 5 2" xfId="1618"/>
    <cellStyle name="Sortie 5 3" xfId="1619"/>
    <cellStyle name="Sortie 6 2" xfId="1620"/>
    <cellStyle name="Sortie 6 3" xfId="1621"/>
    <cellStyle name="Sortie 7 2" xfId="1622"/>
    <cellStyle name="Sortie 7 3" xfId="1623"/>
    <cellStyle name="Sortie 8 2" xfId="1624"/>
    <cellStyle name="Sortie 8 3" xfId="1625"/>
    <cellStyle name="Sortie 9 2" xfId="1626"/>
    <cellStyle name="Sortie 9 3" xfId="1627"/>
    <cellStyle name="Texte explicatif 10 2" xfId="1628"/>
    <cellStyle name="Texte explicatif 10 3" xfId="1629"/>
    <cellStyle name="Texte explicatif 11 2" xfId="1630"/>
    <cellStyle name="Texte explicatif 11 3" xfId="1631"/>
    <cellStyle name="Texte explicatif 12 2" xfId="1632"/>
    <cellStyle name="Texte explicatif 12 3" xfId="1633"/>
    <cellStyle name="Texte explicatif 13 2" xfId="1634"/>
    <cellStyle name="Texte explicatif 13 3" xfId="1635"/>
    <cellStyle name="Texte explicatif 14 2" xfId="1636"/>
    <cellStyle name="Texte explicatif 14 3" xfId="1637"/>
    <cellStyle name="Texte explicatif 15 2" xfId="1638"/>
    <cellStyle name="Texte explicatif 15 3" xfId="1639"/>
    <cellStyle name="Texte explicatif 16 2" xfId="1640"/>
    <cellStyle name="Texte explicatif 16 3" xfId="1641"/>
    <cellStyle name="Texte explicatif 17 2" xfId="1642"/>
    <cellStyle name="Texte explicatif 17 3" xfId="1643"/>
    <cellStyle name="Texte explicatif 2 2" xfId="1644"/>
    <cellStyle name="Texte explicatif 2 3" xfId="1645"/>
    <cellStyle name="Texte explicatif 3 2" xfId="1646"/>
    <cellStyle name="Texte explicatif 3 3" xfId="1647"/>
    <cellStyle name="Texte explicatif 4 2" xfId="1648"/>
    <cellStyle name="Texte explicatif 4 3" xfId="1649"/>
    <cellStyle name="Texte explicatif 5 2" xfId="1650"/>
    <cellStyle name="Texte explicatif 5 3" xfId="1651"/>
    <cellStyle name="Texte explicatif 6 2" xfId="1652"/>
    <cellStyle name="Texte explicatif 6 3" xfId="1653"/>
    <cellStyle name="Texte explicatif 7 2" xfId="1654"/>
    <cellStyle name="Texte explicatif 7 3" xfId="1655"/>
    <cellStyle name="Texte explicatif 8 2" xfId="1656"/>
    <cellStyle name="Texte explicatif 8 3" xfId="1657"/>
    <cellStyle name="Texte explicatif 9 2" xfId="1658"/>
    <cellStyle name="Texte explicatif 9 3" xfId="1659"/>
    <cellStyle name="Title" xfId="1660"/>
    <cellStyle name="Titre 10 2" xfId="1661"/>
    <cellStyle name="Titre 10 3" xfId="1662"/>
    <cellStyle name="Titre 11 2" xfId="1663"/>
    <cellStyle name="Titre 11 3" xfId="1664"/>
    <cellStyle name="Titre 12 2" xfId="1665"/>
    <cellStyle name="Titre 12 3" xfId="1666"/>
    <cellStyle name="Titre 13 2" xfId="1667"/>
    <cellStyle name="Titre 13 3" xfId="1668"/>
    <cellStyle name="Titre 14 2" xfId="1669"/>
    <cellStyle name="Titre 14 3" xfId="1670"/>
    <cellStyle name="Titre 15 2" xfId="1671"/>
    <cellStyle name="Titre 15 3" xfId="1672"/>
    <cellStyle name="Titre 16 2" xfId="1673"/>
    <cellStyle name="Titre 16 3" xfId="1674"/>
    <cellStyle name="Titre 17 2" xfId="1675"/>
    <cellStyle name="Titre 17 3" xfId="1676"/>
    <cellStyle name="Titre 2 2" xfId="1677"/>
    <cellStyle name="Titre 2 3" xfId="1678"/>
    <cellStyle name="Titre 3 2" xfId="1679"/>
    <cellStyle name="Titre 3 3" xfId="1680"/>
    <cellStyle name="Titre 4 2" xfId="1681"/>
    <cellStyle name="Titre 4 3" xfId="1682"/>
    <cellStyle name="Titre 5 2" xfId="1683"/>
    <cellStyle name="Titre 5 3" xfId="1684"/>
    <cellStyle name="Titre 6 2" xfId="1685"/>
    <cellStyle name="Titre 6 3" xfId="1686"/>
    <cellStyle name="Titre 7 2" xfId="1687"/>
    <cellStyle name="Titre 7 3" xfId="1688"/>
    <cellStyle name="Titre 8 2" xfId="1689"/>
    <cellStyle name="Titre 8 3" xfId="1690"/>
    <cellStyle name="Titre 9 2" xfId="1691"/>
    <cellStyle name="Titre 9 3" xfId="1692"/>
    <cellStyle name="Titre 1 10 2" xfId="1693"/>
    <cellStyle name="Titre 1 10 3" xfId="1694"/>
    <cellStyle name="Titre 1 11 2" xfId="1695"/>
    <cellStyle name="Titre 1 11 3" xfId="1696"/>
    <cellStyle name="Titre 1 12 2" xfId="1697"/>
    <cellStyle name="Titre 1 12 3" xfId="1698"/>
    <cellStyle name="Titre 1 13 2" xfId="1699"/>
    <cellStyle name="Titre 1 13 3" xfId="1700"/>
    <cellStyle name="Titre 1 14 2" xfId="1701"/>
    <cellStyle name="Titre 1 14 3" xfId="1702"/>
    <cellStyle name="Titre 1 15 2" xfId="1703"/>
    <cellStyle name="Titre 1 15 3" xfId="1704"/>
    <cellStyle name="Titre 1 16 2" xfId="1705"/>
    <cellStyle name="Titre 1 16 3" xfId="1706"/>
    <cellStyle name="Titre 1 17 2" xfId="1707"/>
    <cellStyle name="Titre 1 17 3" xfId="1708"/>
    <cellStyle name="Titre 1 2 2" xfId="1709"/>
    <cellStyle name="Titre 1 2 3" xfId="1710"/>
    <cellStyle name="Titre 1 3 2" xfId="1711"/>
    <cellStyle name="Titre 1 3 3" xfId="1712"/>
    <cellStyle name="Titre 1 4 2" xfId="1713"/>
    <cellStyle name="Titre 1 4 3" xfId="1714"/>
    <cellStyle name="Titre 1 5 2" xfId="1715"/>
    <cellStyle name="Titre 1 5 3" xfId="1716"/>
    <cellStyle name="Titre 1 6 2" xfId="1717"/>
    <cellStyle name="Titre 1 6 3" xfId="1718"/>
    <cellStyle name="Titre 1 7 2" xfId="1719"/>
    <cellStyle name="Titre 1 7 3" xfId="1720"/>
    <cellStyle name="Titre 1 8 2" xfId="1721"/>
    <cellStyle name="Titre 1 8 3" xfId="1722"/>
    <cellStyle name="Titre 1 9 2" xfId="1723"/>
    <cellStyle name="Titre 1 9 3" xfId="1724"/>
    <cellStyle name="Titre 2 10 2" xfId="1725"/>
    <cellStyle name="Titre 2 10 3" xfId="1726"/>
    <cellStyle name="Titre 2 11 2" xfId="1727"/>
    <cellStyle name="Titre 2 11 3" xfId="1728"/>
    <cellStyle name="Titre 2 12 2" xfId="1729"/>
    <cellStyle name="Titre 2 12 3" xfId="1730"/>
    <cellStyle name="Titre 2 13 2" xfId="1731"/>
    <cellStyle name="Titre 2 13 3" xfId="1732"/>
    <cellStyle name="Titre 2 14 2" xfId="1733"/>
    <cellStyle name="Titre 2 14 3" xfId="1734"/>
    <cellStyle name="Titre 2 15 2" xfId="1735"/>
    <cellStyle name="Titre 2 15 3" xfId="1736"/>
    <cellStyle name="Titre 2 16 2" xfId="1737"/>
    <cellStyle name="Titre 2 16 3" xfId="1738"/>
    <cellStyle name="Titre 2 17 2" xfId="1739"/>
    <cellStyle name="Titre 2 17 3" xfId="1740"/>
    <cellStyle name="Titre 2 2 2" xfId="1741"/>
    <cellStyle name="Titre 2 2 3" xfId="1742"/>
    <cellStyle name="Titre 2 3 2" xfId="1743"/>
    <cellStyle name="Titre 2 3 3" xfId="1744"/>
    <cellStyle name="Titre 2 4 2" xfId="1745"/>
    <cellStyle name="Titre 2 4 3" xfId="1746"/>
    <cellStyle name="Titre 2 5 2" xfId="1747"/>
    <cellStyle name="Titre 2 5 3" xfId="1748"/>
    <cellStyle name="Titre 2 6 2" xfId="1749"/>
    <cellStyle name="Titre 2 6 3" xfId="1750"/>
    <cellStyle name="Titre 2 7 2" xfId="1751"/>
    <cellStyle name="Titre 2 7 3" xfId="1752"/>
    <cellStyle name="Titre 2 8 2" xfId="1753"/>
    <cellStyle name="Titre 2 8 3" xfId="1754"/>
    <cellStyle name="Titre 2 9 2" xfId="1755"/>
    <cellStyle name="Titre 2 9 3" xfId="1756"/>
    <cellStyle name="Titre 3 10 2" xfId="1757"/>
    <cellStyle name="Titre 3 10 3" xfId="1758"/>
    <cellStyle name="Titre 3 11 2" xfId="1759"/>
    <cellStyle name="Titre 3 11 3" xfId="1760"/>
    <cellStyle name="Titre 3 12 2" xfId="1761"/>
    <cellStyle name="Titre 3 12 3" xfId="1762"/>
    <cellStyle name="Titre 3 13 2" xfId="1763"/>
    <cellStyle name="Titre 3 13 3" xfId="1764"/>
    <cellStyle name="Titre 3 14 2" xfId="1765"/>
    <cellStyle name="Titre 3 14 3" xfId="1766"/>
    <cellStyle name="Titre 3 15 2" xfId="1767"/>
    <cellStyle name="Titre 3 15 3" xfId="1768"/>
    <cellStyle name="Titre 3 16 2" xfId="1769"/>
    <cellStyle name="Titre 3 16 3" xfId="1770"/>
    <cellStyle name="Titre 3 17 2" xfId="1771"/>
    <cellStyle name="Titre 3 17 3" xfId="1772"/>
    <cellStyle name="Titre 3 2 2" xfId="1773"/>
    <cellStyle name="Titre 3 2 3" xfId="1774"/>
    <cellStyle name="Titre 3 3 2" xfId="1775"/>
    <cellStyle name="Titre 3 3 3" xfId="1776"/>
    <cellStyle name="Titre 3 4 2" xfId="1777"/>
    <cellStyle name="Titre 3 4 3" xfId="1778"/>
    <cellStyle name="Titre 3 5 2" xfId="1779"/>
    <cellStyle name="Titre 3 5 3" xfId="1780"/>
    <cellStyle name="Titre 3 6 2" xfId="1781"/>
    <cellStyle name="Titre 3 6 3" xfId="1782"/>
    <cellStyle name="Titre 3 7 2" xfId="1783"/>
    <cellStyle name="Titre 3 7 3" xfId="1784"/>
    <cellStyle name="Titre 3 8 2" xfId="1785"/>
    <cellStyle name="Titre 3 8 3" xfId="1786"/>
    <cellStyle name="Titre 3 9 2" xfId="1787"/>
    <cellStyle name="Titre 3 9 3" xfId="1788"/>
    <cellStyle name="Titre 4 10 2" xfId="1789"/>
    <cellStyle name="Titre 4 10 3" xfId="1790"/>
    <cellStyle name="Titre 4 11 2" xfId="1791"/>
    <cellStyle name="Titre 4 11 3" xfId="1792"/>
    <cellStyle name="Titre 4 12 2" xfId="1793"/>
    <cellStyle name="Titre 4 12 3" xfId="1794"/>
    <cellStyle name="Titre 4 13 2" xfId="1795"/>
    <cellStyle name="Titre 4 13 3" xfId="1796"/>
    <cellStyle name="Titre 4 14 2" xfId="1797"/>
    <cellStyle name="Titre 4 14 3" xfId="1798"/>
    <cellStyle name="Titre 4 15 2" xfId="1799"/>
    <cellStyle name="Titre 4 15 3" xfId="1800"/>
    <cellStyle name="Titre 4 16 2" xfId="1801"/>
    <cellStyle name="Titre 4 16 3" xfId="1802"/>
    <cellStyle name="Titre 4 17 2" xfId="1803"/>
    <cellStyle name="Titre 4 17 3" xfId="1804"/>
    <cellStyle name="Titre 4 2 2" xfId="1805"/>
    <cellStyle name="Titre 4 2 3" xfId="1806"/>
    <cellStyle name="Titre 4 3 2" xfId="1807"/>
    <cellStyle name="Titre 4 3 3" xfId="1808"/>
    <cellStyle name="Titre 4 4 2" xfId="1809"/>
    <cellStyle name="Titre 4 4 3" xfId="1810"/>
    <cellStyle name="Titre 4 5 2" xfId="1811"/>
    <cellStyle name="Titre 4 5 3" xfId="1812"/>
    <cellStyle name="Titre 4 6 2" xfId="1813"/>
    <cellStyle name="Titre 4 6 3" xfId="1814"/>
    <cellStyle name="Titre 4 7 2" xfId="1815"/>
    <cellStyle name="Titre 4 7 3" xfId="1816"/>
    <cellStyle name="Titre 4 8 2" xfId="1817"/>
    <cellStyle name="Titre 4 8 3" xfId="1818"/>
    <cellStyle name="Titre 4 9 2" xfId="1819"/>
    <cellStyle name="Titre 4 9 3" xfId="1820"/>
    <cellStyle name="Total" xfId="1821"/>
    <cellStyle name="Total 10 2" xfId="1822"/>
    <cellStyle name="Total 10 3" xfId="1823"/>
    <cellStyle name="Total 11 2" xfId="1824"/>
    <cellStyle name="Total 11 3" xfId="1825"/>
    <cellStyle name="Total 12 2" xfId="1826"/>
    <cellStyle name="Total 12 3" xfId="1827"/>
    <cellStyle name="Total 13 2" xfId="1828"/>
    <cellStyle name="Total 13 3" xfId="1829"/>
    <cellStyle name="Total 14 2" xfId="1830"/>
    <cellStyle name="Total 14 3" xfId="1831"/>
    <cellStyle name="Total 15 2" xfId="1832"/>
    <cellStyle name="Total 15 3" xfId="1833"/>
    <cellStyle name="Total 16 2" xfId="1834"/>
    <cellStyle name="Total 16 3" xfId="1835"/>
    <cellStyle name="Total 17 2" xfId="1836"/>
    <cellStyle name="Total 17 3" xfId="1837"/>
    <cellStyle name="Total 2 2" xfId="1838"/>
    <cellStyle name="Total 2 3" xfId="1839"/>
    <cellStyle name="Total 3 2" xfId="1840"/>
    <cellStyle name="Total 3 3" xfId="1841"/>
    <cellStyle name="Total 4 2" xfId="1842"/>
    <cellStyle name="Total 4 3" xfId="1843"/>
    <cellStyle name="Total 5 2" xfId="1844"/>
    <cellStyle name="Total 5 3" xfId="1845"/>
    <cellStyle name="Total 6 2" xfId="1846"/>
    <cellStyle name="Total 6 3" xfId="1847"/>
    <cellStyle name="Total 7 2" xfId="1848"/>
    <cellStyle name="Total 7 3" xfId="1849"/>
    <cellStyle name="Total 8 2" xfId="1850"/>
    <cellStyle name="Total 8 3" xfId="1851"/>
    <cellStyle name="Total 9 2" xfId="1852"/>
    <cellStyle name="Total 9 3" xfId="1853"/>
    <cellStyle name="Vérification 10 2" xfId="1854"/>
    <cellStyle name="Vérification 10 3" xfId="1855"/>
    <cellStyle name="Vérification 11 2" xfId="1856"/>
    <cellStyle name="Vérification 11 3" xfId="1857"/>
    <cellStyle name="Vérification 12 2" xfId="1858"/>
    <cellStyle name="Vérification 12 3" xfId="1859"/>
    <cellStyle name="Vérification 13 2" xfId="1860"/>
    <cellStyle name="Vérification 13 3" xfId="1861"/>
    <cellStyle name="Vérification 14 2" xfId="1862"/>
    <cellStyle name="Vérification 14 3" xfId="1863"/>
    <cellStyle name="Vérification 15 2" xfId="1864"/>
    <cellStyle name="Vérification 15 3" xfId="1865"/>
    <cellStyle name="Vérification 16 2" xfId="1866"/>
    <cellStyle name="Vérification 16 3" xfId="1867"/>
    <cellStyle name="Vérification 17 2" xfId="1868"/>
    <cellStyle name="Vérification 17 3" xfId="1869"/>
    <cellStyle name="Vérification 2 2" xfId="1870"/>
    <cellStyle name="Vérification 2 3" xfId="1871"/>
    <cellStyle name="Vérification 3 2" xfId="1872"/>
    <cellStyle name="Vérification 3 3" xfId="1873"/>
    <cellStyle name="Vérification 4 2" xfId="1874"/>
    <cellStyle name="Vérification 4 3" xfId="1875"/>
    <cellStyle name="Vérification 5 2" xfId="1876"/>
    <cellStyle name="Vérification 5 3" xfId="1877"/>
    <cellStyle name="Vérification 6 2" xfId="1878"/>
    <cellStyle name="Vérification 6 3" xfId="1879"/>
    <cellStyle name="Vérification 7 2" xfId="1880"/>
    <cellStyle name="Vérification 7 3" xfId="1881"/>
    <cellStyle name="Vérification 8 2" xfId="1882"/>
    <cellStyle name="Vérification 8 3" xfId="1883"/>
    <cellStyle name="Vérification 9 2" xfId="1884"/>
    <cellStyle name="Vérification 9 3" xfId="1885"/>
    <cellStyle name="Warning Text" xfId="1886"/>
    <cellStyle name="好" xfId="1887"/>
    <cellStyle name="差" xfId="1888"/>
    <cellStyle name="常规_Copy of Reporting Package - ZEITI 2009 - Final" xfId="1889"/>
    <cellStyle name="强调文字颜色 1" xfId="1890"/>
    <cellStyle name="强调文字颜色 2" xfId="1891"/>
    <cellStyle name="强调文字颜色 3" xfId="1892"/>
    <cellStyle name="强调文字颜色 4" xfId="1893"/>
    <cellStyle name="强调文字颜色 5" xfId="1894"/>
    <cellStyle name="强调文字颜色 6" xfId="1895"/>
    <cellStyle name="标题" xfId="1896"/>
    <cellStyle name="标题 1" xfId="1897"/>
    <cellStyle name="标题 2" xfId="1898"/>
    <cellStyle name="标题 3" xfId="1899"/>
    <cellStyle name="标题 4" xfId="1900"/>
    <cellStyle name="检查单元格" xfId="1901"/>
    <cellStyle name="汇总" xfId="1902"/>
    <cellStyle name="注释" xfId="1903"/>
    <cellStyle name="解释性文本" xfId="1904"/>
    <cellStyle name="警告文本" xfId="1905"/>
    <cellStyle name="计算" xfId="1906"/>
    <cellStyle name="输入" xfId="1907"/>
    <cellStyle name="输出" xfId="1908"/>
    <cellStyle name="适中" xfId="1909"/>
    <cellStyle name="链接单元格" xfId="19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I%20EITIM\EITIM%20Reports\Reconcilation%20spreadsheets\MNG%20Reconciliation%20database%20-%20EITI%20Mongolia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nies"/>
      <sheetName val="Taxes"/>
      <sheetName val="Govt Ag"/>
      <sheetName val="Minerals &amp; Products"/>
      <sheetName val="Lists"/>
      <sheetName val="C (1)"/>
      <sheetName val="C (2)"/>
      <sheetName val="C (3)"/>
      <sheetName val="C (4)"/>
      <sheetName val="C (5)"/>
      <sheetName val="C (6)"/>
      <sheetName val="C (7)"/>
      <sheetName val="C (8)"/>
      <sheetName val="C (9)"/>
      <sheetName val="C (10)"/>
      <sheetName val="C (11)"/>
      <sheetName val="C (12)"/>
      <sheetName val="C (13)"/>
      <sheetName val="C (14)"/>
      <sheetName val="C (15)"/>
      <sheetName val="C (16)"/>
      <sheetName val="C (17)"/>
      <sheetName val="C (18)"/>
      <sheetName val="C (19)"/>
      <sheetName val="C (20)"/>
      <sheetName val="C (21)"/>
      <sheetName val="C (22)"/>
      <sheetName val="C (23)"/>
      <sheetName val="C (24)"/>
      <sheetName val="C (25)"/>
      <sheetName val="C (26)"/>
      <sheetName val="C (27)"/>
      <sheetName val="C (28)"/>
      <sheetName val="C (29)"/>
      <sheetName val="C (30)"/>
      <sheetName val="C (31)"/>
      <sheetName val="C (32)"/>
      <sheetName val="C (33)"/>
      <sheetName val="C (34)"/>
      <sheetName val="C (35)"/>
      <sheetName val="C (36)"/>
      <sheetName val="C (37)"/>
      <sheetName val="C (38)"/>
      <sheetName val="C (39)"/>
      <sheetName val="C (40)"/>
      <sheetName val="C (41)"/>
      <sheetName val="C (42)"/>
      <sheetName val="C (43)"/>
      <sheetName val="C (44)"/>
      <sheetName val="C (45)"/>
      <sheetName val="C (46)"/>
      <sheetName val="C (47)"/>
      <sheetName val="C (48)"/>
      <sheetName val="C (49)"/>
      <sheetName val="C (50)"/>
      <sheetName val="C (51)"/>
      <sheetName val="C (52)"/>
      <sheetName val="C (53)"/>
      <sheetName val="C (54)"/>
      <sheetName val="C (55)"/>
      <sheetName val="C (56)"/>
      <sheetName val="C (57)"/>
      <sheetName val="C (58)"/>
      <sheetName val="C (59)"/>
      <sheetName val="C (60)"/>
      <sheetName val="C (61)"/>
      <sheetName val="C (62)"/>
      <sheetName val="C (63)"/>
      <sheetName val="C (64)"/>
      <sheetName val="C (65)"/>
      <sheetName val="C (66)"/>
      <sheetName val="C (67)"/>
      <sheetName val="C (68)"/>
      <sheetName val="C (69)"/>
      <sheetName val="C (70)"/>
      <sheetName val="C (71)"/>
      <sheetName val="C (72)"/>
      <sheetName val="C (73)"/>
      <sheetName val="C (74)"/>
      <sheetName val="C (75)"/>
      <sheetName val="C (76)"/>
      <sheetName val="C (77)"/>
      <sheetName val="C (78)"/>
      <sheetName val="C (79)"/>
      <sheetName val="C (80)"/>
      <sheetName val="C (81)"/>
      <sheetName val="C (82)"/>
      <sheetName val="C (83)"/>
      <sheetName val="C (84)"/>
      <sheetName val="C (85)"/>
      <sheetName val="C (86)"/>
      <sheetName val="C (87)"/>
      <sheetName val="C (88)"/>
      <sheetName val="C (89)"/>
      <sheetName val="C (90)"/>
      <sheetName val="C (91)"/>
      <sheetName val="C (92)"/>
      <sheetName val="C (93)"/>
      <sheetName val="C (94)"/>
      <sheetName val="C (95)"/>
      <sheetName val="C (96)"/>
      <sheetName val="C (97)"/>
      <sheetName val="C (98)"/>
      <sheetName val="C (99)"/>
      <sheetName val="C (100)"/>
      <sheetName val="C (101)"/>
      <sheetName val="C (102)"/>
      <sheetName val="C (103)"/>
      <sheetName val="C (104)"/>
      <sheetName val="C (105)"/>
      <sheetName val="C (106)"/>
      <sheetName val="C (107)"/>
      <sheetName val="C (108)"/>
      <sheetName val="C (109)"/>
      <sheetName val="C (110)"/>
      <sheetName val="C (111)"/>
      <sheetName val="C (112)"/>
      <sheetName val="C (113)"/>
      <sheetName val="C (114)"/>
      <sheetName val="C (115)"/>
      <sheetName val="C (116)"/>
      <sheetName val="C (117)"/>
      <sheetName val="C (118)"/>
      <sheetName val="C (119)"/>
      <sheetName val="C (120)"/>
      <sheetName val="C (121)"/>
      <sheetName val="C (122)"/>
      <sheetName val="C (123)"/>
      <sheetName val="C (124)"/>
      <sheetName val="C (125)"/>
      <sheetName val="C (126)"/>
      <sheetName val="C (127)"/>
      <sheetName val="C (128)"/>
      <sheetName val="C (129)"/>
      <sheetName val="C (130)"/>
      <sheetName val="C (131)"/>
      <sheetName val="C (132)"/>
      <sheetName val="C (133)"/>
      <sheetName val="C (134)"/>
      <sheetName val="C (135)"/>
      <sheetName val="C (136)"/>
      <sheetName val="C (137)"/>
      <sheetName val="C (138)"/>
      <sheetName val="C (139)"/>
      <sheetName val="C (140)"/>
      <sheetName val="C (141)"/>
      <sheetName val="C (142)"/>
      <sheetName val="C (143)"/>
      <sheetName val="C (144)"/>
      <sheetName val="C (145)"/>
      <sheetName val="C (146)"/>
      <sheetName val="C (147)"/>
      <sheetName val="C (148)"/>
      <sheetName val="C (149)"/>
      <sheetName val="C (150)"/>
      <sheetName val="C (151)"/>
      <sheetName val="C (152)"/>
      <sheetName val="C (153)"/>
      <sheetName val="C (154)"/>
      <sheetName val="C (155)"/>
      <sheetName val="C (156)"/>
      <sheetName val="C (157)"/>
      <sheetName val="C (158)"/>
      <sheetName val="C (159)"/>
      <sheetName val="C (160)"/>
      <sheetName val="C (161)"/>
      <sheetName val="C (162)"/>
      <sheetName val="C (163)"/>
      <sheetName val="C (164)"/>
      <sheetName val="C (165)"/>
      <sheetName val="C (166)"/>
      <sheetName val="C (167)"/>
      <sheetName val="C (168)"/>
      <sheetName val="C (169)"/>
      <sheetName val="C (170)"/>
      <sheetName val="C (171)"/>
      <sheetName val="C (172)"/>
      <sheetName val="C (173)"/>
      <sheetName val="C (174)"/>
      <sheetName val="C (175)"/>
      <sheetName val="C (176)"/>
      <sheetName val="C (177)"/>
      <sheetName val="C (178)"/>
      <sheetName val="C (179)"/>
      <sheetName val="C (180)"/>
      <sheetName val="C (181)"/>
      <sheetName val="C (182)"/>
      <sheetName val="C (183)"/>
      <sheetName val="C (184)"/>
      <sheetName val="C (185)"/>
      <sheetName val="C (186)"/>
      <sheetName val="C (187)"/>
      <sheetName val="C (188)"/>
      <sheetName val="C (189)"/>
      <sheetName val="C (190)"/>
      <sheetName val="C (191)"/>
      <sheetName val="C (192)"/>
      <sheetName val="C (193)"/>
      <sheetName val="C (194)"/>
      <sheetName val="C (195)"/>
      <sheetName val="C (196)"/>
      <sheetName val="C (197)"/>
      <sheetName val="C (198)"/>
      <sheetName val="C (199)"/>
      <sheetName val="C (200)"/>
      <sheetName val="Results"/>
      <sheetName val="Final payment comp (sorted)"/>
      <sheetName val="Final diff (sorted)"/>
      <sheetName val="Reporting by Comp (Basic)"/>
      <sheetName val="Reporting by tax (Basic)"/>
      <sheetName val="Total Adjust"/>
      <sheetName val="Adjust per Comp (C) Basic"/>
      <sheetName val="Adjust per Comp (Gov) Basic"/>
      <sheetName val="Adjust per Tax (C) Basic"/>
      <sheetName val="Adjust per Tax (Gov)"/>
      <sheetName val="Unrec diff Comp"/>
      <sheetName val="Unrec diff Tax"/>
      <sheetName val="Analysis comp"/>
      <sheetName val="Analysis tax"/>
      <sheetName val="Analysis activity"/>
      <sheetName val="Analysis Rec Exer"/>
      <sheetName val="Revenu comparison"/>
      <sheetName val="Companies info"/>
      <sheetName val="Nbr Comp per activity"/>
      <sheetName val="Production &amp; sales"/>
      <sheetName val="Licences"/>
      <sheetName val="Mon EITI reports"/>
      <sheetName val="Findings &amp; Recommendations"/>
      <sheetName val="Audit (req 12&amp;13)"/>
      <sheetName val="EITI Rep info"/>
      <sheetName val="Report graphics"/>
      <sheetName val="News"/>
    </sheetNames>
    <sheetDataSet>
      <sheetData sheetId="4">
        <row r="7">
          <cell r="A7" t="str">
            <v>1.1.1- Аж ахуйн нэгжийн орлогын албан татвар</v>
          </cell>
        </row>
        <row r="8">
          <cell r="A8" t="str">
            <v>1.1.2- Гаалийн албан татвар </v>
          </cell>
        </row>
        <row r="9">
          <cell r="A9" t="str">
            <v>1.1.3- Нэмэгдсэн өртгийн албан татвар </v>
          </cell>
        </row>
        <row r="10">
          <cell r="A10" t="str">
            <v>1.1.4- Автобензин, дизелийн түлшний онцгой албан татвар</v>
          </cell>
        </row>
        <row r="11">
          <cell r="A11" t="str">
            <v>1.1.5- Автобензин, дизелийн түлшний албан татвар</v>
          </cell>
        </row>
        <row r="12">
          <cell r="A12" t="str">
            <v>1.2.1- Ашигт малтмалын нөөц ашигласны төлбөр болон нэмэлт төлбөр</v>
          </cell>
        </row>
        <row r="13">
          <cell r="A13" t="str">
            <v>1.2.2- Ашигт малтмалын ашиглалтын болон хайгуулын тусгай зөвшөөрлийн төлбөр</v>
          </cell>
        </row>
        <row r="14">
          <cell r="A14" t="str">
            <v>1.2.3- Улсын төсвийн хөрөнгөөр хайгуул хийсэн ордын нөхөн төлбөр</v>
          </cell>
        </row>
        <row r="15">
          <cell r="A15" t="str">
            <v>1.2.4- Гадаадын мэргэжилтэн, ажилчны байрны төлбөр</v>
          </cell>
        </row>
        <row r="16">
          <cell r="A16" t="str">
            <v>1.2.5- Бүтээгдэхүүн хуваах гэрээгээр тухайн жилд гарын үсэг зурсны урамшуулал</v>
          </cell>
        </row>
        <row r="17">
          <cell r="A17" t="str">
            <v>1.2.6- Бүтээгдэхүүн хуваах гэрээгээр олборлолт эхэлсний урамшуулал</v>
          </cell>
        </row>
        <row r="18">
          <cell r="A18" t="str">
            <v>1.2.7- Бүтээгдэхүүн хуваах гэрээгээр тухайн жилд төлвлөрүүлсэн сургалтын урамшуулал</v>
          </cell>
        </row>
        <row r="19">
          <cell r="A19" t="str">
            <v>1.2.8- Бүтээгдэхүүн хуваах гэрээнд заасан нөхцлийн дагуу төвлөрүүлсэн талбайн дэнчин</v>
          </cell>
        </row>
        <row r="20">
          <cell r="A20" t="str">
            <v>1.2.9- Бүтээгдэхүүн хуваах гэрээнд заасан нөхцлийн дагуу төвлөрүүлсэн захиргааны үйлчилгээний шимтгэл </v>
          </cell>
        </row>
        <row r="21">
          <cell r="A21" t="str">
            <v>1.2.10- Бүтээгдэхүүн хуваах гэрээнд заасан нөхцлийн дагуу төлөөлөгчийн газрын үйл ажиллагааг дэмжсэн төлбөр </v>
          </cell>
        </row>
        <row r="22">
          <cell r="A22" t="str">
            <v>1.2.11- Агаарын бохирдлын төлбөр /нүүрс/</v>
          </cell>
        </row>
        <row r="23">
          <cell r="A23" t="str">
            <v>1.2.12- Аж ахуйн нэгжээс төлсөн ажиллагчдын нийгмийн болон эрүүл мэндийн даатгалын шимтгэл</v>
          </cell>
        </row>
        <row r="24">
          <cell r="A24" t="str">
            <v>1.3.1- Гаалийн үйлчилгээний хураамж</v>
          </cell>
        </row>
        <row r="25">
          <cell r="A25" t="str">
            <v>1.4.1- Төрийн өмчийн ногдол ашиг</v>
          </cell>
        </row>
        <row r="26">
          <cell r="A26" t="str">
            <v>1.5.1- Засгийн газрын хүлээн авсан урьдчилгаа төлбөрүүд</v>
          </cell>
        </row>
        <row r="27">
          <cell r="A27" t="str">
            <v>1.5.2- Цөмийн энергийн  тухай хуулийн дагуу Засгийн газарт ногдох орлого</v>
          </cell>
        </row>
        <row r="28">
          <cell r="A28" t="str">
            <v>1.5.3- Бүтээгдэхүүн хуваах гэрээний дагуу Засгийн газарт ногдох газрын тосны орлого</v>
          </cell>
        </row>
        <row r="29">
          <cell r="A29" t="str">
            <v>1.5.4- Үүнээс: байгалийн нөөц ашигласны төлбөр</v>
          </cell>
        </row>
        <row r="30">
          <cell r="A30" t="str">
            <v>1.6.1- Торгууль</v>
          </cell>
        </row>
        <row r="31">
          <cell r="A31" t="str">
            <v>1.6.2- Нөхөн төлбөр</v>
          </cell>
        </row>
        <row r="32">
          <cell r="A32" t="str">
            <v>1.6.3- Зарим бүтээгдэхүүний үний өсөлтийн албан татвар</v>
          </cell>
        </row>
        <row r="33">
          <cell r="A33" t="str">
            <v>1.6.4- Бусад</v>
          </cell>
        </row>
        <row r="34">
          <cell r="A34" t="str">
            <v>2.1.1- Үл хөдлөх эд хөрөнгийн албан татвар</v>
          </cell>
        </row>
        <row r="35">
          <cell r="A35" t="str">
            <v>2.1.2- Автотээвэр, өөрөө явагч хэрэгслийн албан татвар</v>
          </cell>
        </row>
        <row r="36">
          <cell r="A36" t="str">
            <v>2.2.1- Газрын төлбөр </v>
          </cell>
        </row>
        <row r="37">
          <cell r="A37" t="str">
            <v>2.2.2- Ус ашигласны төлбөр </v>
          </cell>
        </row>
        <row r="38">
          <cell r="A38" t="str">
            <v>2.2.3- Түгээмэл тархацтай ашигт, малтмалын нөөц ашигласны төлбөр</v>
          </cell>
        </row>
        <row r="39">
          <cell r="A39" t="str">
            <v>2.2.4- Гадаадын мэргэжилтэн, ажилчны ажлын байрны төлбөр</v>
          </cell>
        </row>
        <row r="40">
          <cell r="A40" t="str">
            <v>2.2.5- Бүтээгдэхүүн хуваах гэрээний дагуу хүлээн авсан дэмжлэг</v>
          </cell>
        </row>
        <row r="41">
          <cell r="A41" t="str">
            <v>2.4.1- Орон нутгийн төрийн өмчийн ногдол ашиг</v>
          </cell>
        </row>
        <row r="42">
          <cell r="A42" t="str">
            <v>2.5.1- Торгууль</v>
          </cell>
        </row>
        <row r="43">
          <cell r="A43" t="str">
            <v>2.5.2- Нөхөн төлбөр</v>
          </cell>
        </row>
        <row r="44">
          <cell r="A44" t="str">
            <v>2.5.3- Байгаль хамгаалах зардлын 50 хувийг дансанд төвлөрүүлсэн дүн</v>
          </cell>
        </row>
        <row r="45">
          <cell r="A45" t="str">
            <v>2.5.4- Бусад</v>
          </cell>
        </row>
        <row r="46">
          <cell r="A46" t="str">
            <v>3,1- Яам, агентлагийн авсан мөнгөн хандив, дэмжлэг</v>
          </cell>
        </row>
        <row r="47">
          <cell r="A47" t="str">
            <v>3,2- Яам, агентлагийн авсан мөнгөн бус хандив, дэмжлэг</v>
          </cell>
        </row>
        <row r="48">
          <cell r="A48" t="str">
            <v>3,3- Аймаг, нийслэлийн авсан мөнгөн хандив дэмжлэг</v>
          </cell>
        </row>
        <row r="49">
          <cell r="A49" t="str">
            <v>3,4- Аймаг, нийслэлийн авсан мөнгөн бус хандив дэмжлэг</v>
          </cell>
        </row>
        <row r="50">
          <cell r="A50" t="str">
            <v>3,5- Сум, дүүргийн авсан мөнгөн хандив, дэмжлэг </v>
          </cell>
        </row>
        <row r="51">
          <cell r="A51" t="str">
            <v>3,6- Сум, дүүргийн авсан мөнгөн бус хандив, дэмжлэг </v>
          </cell>
        </row>
        <row r="52">
          <cell r="A52" t="str">
            <v>3,7- Бусад байгууллагын авсан мөнгөн хандив, дэмжлэг</v>
          </cell>
        </row>
        <row r="53">
          <cell r="A53" t="str">
            <v>3,8- Бусад байгууллагын авсан мөнгөн бус хандив, дэмжлэг</v>
          </cell>
        </row>
        <row r="54">
          <cell r="A54" t="str">
            <v>4,1- Орон нутгийн төсөвт хүлээн авсан тэмдэгтийн хураамж</v>
          </cell>
        </row>
        <row r="55">
          <cell r="A55" t="str">
            <v>4,2- Нутгийн захиргааны байгууллагын хүлээн авсан үйлчилгээний хөлс </v>
          </cell>
        </row>
        <row r="56">
          <cell r="A56" t="str">
            <v>4,3- Ашигт малтмалаас бусад байгалийн баялаг ашиглахад олгох эрхийн зөвшөөрлийн хураамж</v>
          </cell>
        </row>
        <row r="57">
          <cell r="A57" t="str">
            <v>4,4- Төрийн захиргааны төв байгууллагад төлсөн тэмдэгтийн хураамж</v>
          </cell>
        </row>
        <row r="58">
          <cell r="A58" t="str">
            <v>4,5- Төрийн захиргааны төв байгууллагад төлсөн үйлчилгээний хөлс</v>
          </cell>
        </row>
        <row r="59">
          <cell r="A59" t="str">
            <v>4,6- Гадаадаас авсан ажиллах, хүч, мэргэжилтний үйлчилгээний хураамж</v>
          </cell>
        </row>
        <row r="60">
          <cell r="A60" t="str">
            <v>4,7- Цөмийн төхөөрөмж барих, өөрчлөх, шинэчлэх, ашиглалтаас гарах, ашиглах тусгай зөвшөөрлийн улсын тэмдэгтийн хураамж</v>
          </cell>
        </row>
        <row r="61">
          <cell r="A61" t="str">
            <v>4,8- Цөмийн төхөөрөмж барих, өөрчлөх, шинэчлэх, ашиглалтаас гарах, ашиглах тусгай зөвшөөрлийн улсын тэмдэгтийн хураамж</v>
          </cell>
        </row>
        <row r="62">
          <cell r="A62" t="str">
            <v>4,9- Цацараг идэвхт ашигт малтмал импортлох, экспортлох, тээвэрлэх, хаягдлыг булах, ашиглалтын дараа газар нөхөн сэргээх тусгай зөвшөөрлийн хураах тэмдэгтийн хураамж</v>
          </cell>
        </row>
        <row r="63">
          <cell r="A63" t="str">
            <v>4.10- Цацрагийн үүсгүүрийг эзэмших, ашиглах, худалдах, угсрах, байрлуулах, түрээслэх, үйлдвэрлэх, ашиглалтаас гаргах, задлах, хадгалах, тээвэрлэх, импортлох, экспортлох, хаягдлыг булах, идэвхийг сулруулах болон түүнтэй холбогдсон бусад үйл ажиллагаа эрхлэ</v>
          </cell>
        </row>
        <row r="64">
          <cell r="A64" t="str">
            <v>5,1- Ойгоос мод, түлээ бэлдтгэсний төлбөр</v>
          </cell>
        </row>
        <row r="65">
          <cell r="A65" t="str">
            <v>6,1- Гэрээ, тодорхой нөхцлөөр хөнгөлсөн, чөлөөлсөн татвар</v>
          </cell>
        </row>
        <row r="66">
          <cell r="A66" t="str">
            <v>6,2- Хөрөнгө оруулалтын зардал</v>
          </cell>
        </row>
        <row r="67">
          <cell r="A67" t="str">
            <v>6,3- Ажиллагчдын сургалт, чадавх бэхжүүлэхэд зориулсан зардал</v>
          </cell>
        </row>
        <row r="68">
          <cell r="A68" t="str">
            <v>6,4- Геологи, хайгуулын зардал</v>
          </cell>
        </row>
        <row r="69">
          <cell r="A69" t="str">
            <v>6,5- Байгаль хамгаалах арга хэмжээнд зарцуулсан зардал</v>
          </cell>
        </row>
        <row r="70">
          <cell r="A70" t="str">
            <v>6,6- Гамшгаас хамгаалахад зориулсан зардал</v>
          </cell>
        </row>
        <row r="71">
          <cell r="A71" t="str">
            <v>7,1- Төрийн бус байгууллагын авсан мөнгөн хадив, дэмжлэг</v>
          </cell>
        </row>
        <row r="72">
          <cell r="A72" t="str">
            <v>7,2- Төрийн бус байгууллагын авсан мөнгөн бус хандив, дэмжлэг</v>
          </cell>
        </row>
        <row r="73">
          <cell r="A73" t="str">
            <v>7,3- Бусад аж ахуй нэгж, байгууллагын авсан мөнгөн хандив, дэмжлэг</v>
          </cell>
        </row>
        <row r="74">
          <cell r="A74" t="str">
            <v>7,4- Бусад аж ахуй нэгж, байгууллагын авсан мөнгөн бус хандив, дэмжлэг</v>
          </cell>
        </row>
        <row r="75">
          <cell r="A75" t="str">
            <v>7,5- Иргэдийн авсан мөнгөн хандив, дэмжлэг </v>
          </cell>
        </row>
        <row r="76">
          <cell r="A76" t="str">
            <v>7,6- Иргэдийн авсан мөнгөн бус хандив, дэмжлэг </v>
          </cell>
        </row>
        <row r="80">
          <cell r="A80" t="str">
            <v>Төлсөн боловч тайлагнаагүй татвар</v>
          </cell>
        </row>
        <row r="81">
          <cell r="A81" t="str">
            <v>Тайлант хугацаанд хамаарахгүй татвар</v>
          </cell>
        </row>
        <row r="82">
          <cell r="A82" t="str">
            <v>Нэгтгэлийн ажлын хүрээнд хамаарахгүй төлсөн татвар</v>
          </cell>
        </row>
        <row r="83">
          <cell r="A83" t="str">
            <v>Буруу дүнгээр тайлагнасан татвар</v>
          </cell>
        </row>
        <row r="84">
          <cell r="A84" t="str">
            <v>Тайлагнасан боловч төлөөгүй татвар</v>
          </cell>
        </row>
        <row r="85">
          <cell r="A85" t="str">
            <v>Засгийн газрын өөр байгууллагад төлсөн татвар</v>
          </cell>
        </row>
        <row r="86">
          <cell r="A86" t="str">
            <v>Төлсөн татвараа буруу ангилсан</v>
          </cell>
        </row>
        <row r="87">
          <cell r="A87" t="str">
            <v>Өөр газраас төлөгдсөн&amp; бусдын өмнөөс төлсөн татвар</v>
          </cell>
        </row>
        <row r="88">
          <cell r="A88" t="str">
            <v>Ханшийн зөрүү</v>
          </cell>
        </row>
        <row r="92">
          <cell r="A92" t="str">
            <v>Татвар хүлээн авсан боловч тайлагнаагүй</v>
          </cell>
        </row>
        <row r="93">
          <cell r="A93" t="str">
            <v>Тайлант хугацаанд хамаарахгүй татвар хүлээн авсан</v>
          </cell>
        </row>
        <row r="94">
          <cell r="A94" t="str">
            <v>Нэгтгэлийн ажлын хүрээнд хамаарахгүй татвар хүлээн авсан </v>
          </cell>
        </row>
        <row r="95">
          <cell r="A95" t="str">
            <v>Хүлээн авсан татварын дүнг буруу тайлагнасан</v>
          </cell>
        </row>
        <row r="96">
          <cell r="A96" t="str">
            <v>Тайлагнасан боловч хүлээн аваагүй татвар</v>
          </cell>
        </row>
        <row r="97">
          <cell r="A97" t="str">
            <v>Хүлээн авсан татвараа буруу ангилсан</v>
          </cell>
        </row>
        <row r="98">
          <cell r="A98" t="str">
            <v>Өөр газраас төлөгдсөн&amp; бусдын өмнөөс төлсөн татварыг хүлээн авсан</v>
          </cell>
        </row>
        <row r="99">
          <cell r="A99" t="str">
            <v>Ханшийн зөрүү</v>
          </cell>
        </row>
        <row r="103">
          <cell r="A103" t="str">
            <v>Компани тайлан мэдээ ирүүлээгүй</v>
          </cell>
        </row>
        <row r="104">
          <cell r="A104" t="str">
            <v>Засгийн газар тайлан мэдээ ирүүлээгүй</v>
          </cell>
        </row>
        <row r="105">
          <cell r="A105" t="str">
            <v>Компаниас ирсэн баримт нь тайлантай тохирохгүй</v>
          </cell>
        </row>
        <row r="106">
          <cell r="A106" t="str">
            <v>Засгийн газраас ирсэн баримт нь тайлантай тохирохгүй</v>
          </cell>
        </row>
        <row r="107">
          <cell r="A107" t="str">
            <v>Компани дэлгэрэнгүй мэдээлэл өгөөгүй</v>
          </cell>
        </row>
        <row r="108">
          <cell r="A108" t="str">
            <v>Засгийн газар дэлгэрэнгүй мэдээлэл өгөөгүй</v>
          </cell>
        </row>
        <row r="109">
          <cell r="A109" t="str">
            <v>Компани төлсөн татвараа тайлагнаагүй</v>
          </cell>
        </row>
        <row r="110">
          <cell r="A110" t="str">
            <v>Засгийн газар хүлээн авсан татвараа тайлагнаагүй</v>
          </cell>
        </row>
        <row r="111">
          <cell r="A111" t="str">
            <v>Дэлгэрэнгүй мэдээлэл ирсэн боловч ашиглах боломжгүй, ойлгомжгүй</v>
          </cell>
        </row>
        <row r="112">
          <cell r="A112" t="str">
            <v>Ханшийн зөрүү</v>
          </cell>
        </row>
        <row r="113">
          <cell r="A113" t="str">
            <v>Материаллаг бус дүн  &lt;MNT 100K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6.00390625" style="0" customWidth="1"/>
    <col min="2" max="2" width="30.28125" style="0" bestFit="1" customWidth="1"/>
    <col min="3" max="3" width="13.7109375" style="0" customWidth="1"/>
    <col min="4" max="4" width="12.421875" style="0" bestFit="1" customWidth="1"/>
    <col min="5" max="5" width="16.140625" style="0" bestFit="1" customWidth="1"/>
    <col min="6" max="6" width="21.00390625" style="0" bestFit="1" customWidth="1"/>
    <col min="7" max="7" width="16.140625" style="0" bestFit="1" customWidth="1"/>
    <col min="8" max="8" width="21.00390625" style="1" bestFit="1" customWidth="1"/>
    <col min="9" max="9" width="11.28125" style="0" customWidth="1"/>
  </cols>
  <sheetData>
    <row r="1" spans="1:9" ht="20.25">
      <c r="A1" s="108" t="s">
        <v>327</v>
      </c>
      <c r="B1" s="108"/>
      <c r="C1" s="108"/>
      <c r="D1" s="108"/>
      <c r="E1" s="108"/>
      <c r="F1" s="108"/>
      <c r="G1" s="108"/>
      <c r="H1" s="108"/>
      <c r="I1" s="108"/>
    </row>
    <row r="3" spans="1:9" ht="15">
      <c r="A3" s="109" t="s">
        <v>286</v>
      </c>
      <c r="B3" s="109" t="s">
        <v>287</v>
      </c>
      <c r="C3" s="109" t="s">
        <v>323</v>
      </c>
      <c r="D3" s="109" t="s">
        <v>288</v>
      </c>
      <c r="E3" s="110" t="s">
        <v>291</v>
      </c>
      <c r="F3" s="110"/>
      <c r="G3" s="110" t="s">
        <v>289</v>
      </c>
      <c r="H3" s="110"/>
      <c r="I3" s="107" t="s">
        <v>325</v>
      </c>
    </row>
    <row r="4" spans="1:9" ht="29.25" customHeight="1">
      <c r="A4" s="109"/>
      <c r="B4" s="109"/>
      <c r="C4" s="109"/>
      <c r="D4" s="109"/>
      <c r="E4" s="36" t="s">
        <v>290</v>
      </c>
      <c r="F4" s="36" t="s">
        <v>328</v>
      </c>
      <c r="G4" s="36" t="s">
        <v>290</v>
      </c>
      <c r="H4" s="36" t="s">
        <v>328</v>
      </c>
      <c r="I4" s="107"/>
    </row>
    <row r="5" spans="1:10" ht="15">
      <c r="A5" s="22">
        <v>1</v>
      </c>
      <c r="B5" s="23" t="s">
        <v>292</v>
      </c>
      <c r="C5" s="24">
        <v>44</v>
      </c>
      <c r="D5" s="25" t="s">
        <v>283</v>
      </c>
      <c r="E5" s="29">
        <v>34165512.760000005</v>
      </c>
      <c r="F5" s="29">
        <v>1217769911.973</v>
      </c>
      <c r="G5" s="29">
        <v>24805220.23</v>
      </c>
      <c r="H5" s="29">
        <v>1615458488.2599998</v>
      </c>
      <c r="I5" s="27">
        <f>+H5/$H$17</f>
        <v>0.5564347346201698</v>
      </c>
      <c r="J5" s="19"/>
    </row>
    <row r="6" spans="1:10" ht="15">
      <c r="A6" s="22">
        <v>2</v>
      </c>
      <c r="B6" s="23" t="s">
        <v>14</v>
      </c>
      <c r="C6" s="24">
        <v>15</v>
      </c>
      <c r="D6" s="25" t="s">
        <v>283</v>
      </c>
      <c r="E6" s="29">
        <v>9502359.56</v>
      </c>
      <c r="F6" s="29">
        <v>435205683.08</v>
      </c>
      <c r="G6" s="29">
        <v>6756144.05</v>
      </c>
      <c r="H6" s="29">
        <v>462730779.68999994</v>
      </c>
      <c r="I6" s="27">
        <f aca="true" t="shared" si="0" ref="I6:I17">+H6/$H$17</f>
        <v>0.1593847693819226</v>
      </c>
      <c r="J6" s="19"/>
    </row>
    <row r="7" spans="1:9" ht="15">
      <c r="A7" s="22">
        <v>3</v>
      </c>
      <c r="B7" s="23" t="s">
        <v>295</v>
      </c>
      <c r="C7" s="24">
        <v>63</v>
      </c>
      <c r="D7" s="25" t="s">
        <v>285</v>
      </c>
      <c r="E7" s="29">
        <f>4898.84247+71.4</f>
        <v>4970.242469999999</v>
      </c>
      <c r="F7" s="29">
        <f>226979204.87+48633.1</f>
        <v>227027837.97</v>
      </c>
      <c r="G7" s="29">
        <f>5062.19009+517.2</f>
        <v>5579.39009</v>
      </c>
      <c r="H7" s="29">
        <f>365341964.9335+768149.5</f>
        <v>366110114.4335</v>
      </c>
      <c r="I7" s="27">
        <f t="shared" si="0"/>
        <v>0.1261043758456376</v>
      </c>
    </row>
    <row r="8" spans="1:9" ht="15">
      <c r="A8" s="22">
        <v>4</v>
      </c>
      <c r="B8" s="23" t="s">
        <v>124</v>
      </c>
      <c r="C8" s="25">
        <v>2</v>
      </c>
      <c r="D8" s="25" t="s">
        <v>283</v>
      </c>
      <c r="E8" s="29">
        <v>517783</v>
      </c>
      <c r="F8" s="29">
        <v>1138563682</v>
      </c>
      <c r="G8" s="29">
        <v>520867</v>
      </c>
      <c r="H8" s="29">
        <v>145493369.87</v>
      </c>
      <c r="I8" s="27">
        <f t="shared" si="0"/>
        <v>0.0501142958738646</v>
      </c>
    </row>
    <row r="9" spans="1:9" ht="15">
      <c r="A9" s="22">
        <v>5</v>
      </c>
      <c r="B9" s="23" t="s">
        <v>284</v>
      </c>
      <c r="C9" s="25">
        <v>3</v>
      </c>
      <c r="D9" s="25" t="s">
        <v>283</v>
      </c>
      <c r="E9" s="29">
        <v>132612.02000000002</v>
      </c>
      <c r="F9" s="29">
        <v>26495620.1</v>
      </c>
      <c r="G9" s="29">
        <v>140956.1</v>
      </c>
      <c r="H9" s="29">
        <v>109901187.1</v>
      </c>
      <c r="I9" s="27">
        <f t="shared" si="0"/>
        <v>0.03785478755588295</v>
      </c>
    </row>
    <row r="10" spans="1:9" ht="15">
      <c r="A10" s="22">
        <v>6</v>
      </c>
      <c r="B10" s="23" t="s">
        <v>293</v>
      </c>
      <c r="C10" s="25">
        <v>41</v>
      </c>
      <c r="D10" s="25" t="s">
        <v>283</v>
      </c>
      <c r="E10" s="29">
        <v>288998.65</v>
      </c>
      <c r="F10" s="29">
        <v>61421194.067</v>
      </c>
      <c r="G10" s="29">
        <v>324656.62899999996</v>
      </c>
      <c r="H10" s="29">
        <v>90991296.97299999</v>
      </c>
      <c r="I10" s="27">
        <f t="shared" si="0"/>
        <v>0.031341392274616936</v>
      </c>
    </row>
    <row r="11" spans="1:9" ht="15">
      <c r="A11" s="22">
        <v>7</v>
      </c>
      <c r="B11" s="23" t="s">
        <v>294</v>
      </c>
      <c r="C11" s="25">
        <v>76</v>
      </c>
      <c r="D11" s="25" t="s">
        <v>326</v>
      </c>
      <c r="E11" s="35" t="s">
        <v>326</v>
      </c>
      <c r="F11" s="29">
        <v>49727081.609</v>
      </c>
      <c r="G11" s="35" t="s">
        <v>326</v>
      </c>
      <c r="H11" s="29">
        <v>53191608.16399999</v>
      </c>
      <c r="I11" s="27">
        <f t="shared" si="0"/>
        <v>0.01832152208667079</v>
      </c>
    </row>
    <row r="12" spans="1:9" ht="15">
      <c r="A12" s="22">
        <v>8</v>
      </c>
      <c r="B12" s="23" t="s">
        <v>273</v>
      </c>
      <c r="C12" s="24">
        <v>1</v>
      </c>
      <c r="D12" s="25" t="s">
        <v>283</v>
      </c>
      <c r="E12" s="29">
        <v>3934</v>
      </c>
      <c r="F12" s="29">
        <v>50041255</v>
      </c>
      <c r="G12" s="29">
        <v>3964</v>
      </c>
      <c r="H12" s="29">
        <v>50691830</v>
      </c>
      <c r="I12" s="27">
        <f t="shared" si="0"/>
        <v>0.017460488881916127</v>
      </c>
    </row>
    <row r="13" spans="1:9" ht="15">
      <c r="A13" s="22">
        <v>9</v>
      </c>
      <c r="B13" s="23" t="s">
        <v>80</v>
      </c>
      <c r="C13" s="24">
        <v>2</v>
      </c>
      <c r="D13" s="25" t="s">
        <v>283</v>
      </c>
      <c r="E13" s="29">
        <v>1646.1</v>
      </c>
      <c r="F13" s="29">
        <v>2971693.1</v>
      </c>
      <c r="G13" s="29">
        <v>1346.1</v>
      </c>
      <c r="H13" s="29">
        <v>3909147.6</v>
      </c>
      <c r="I13" s="27">
        <f t="shared" si="0"/>
        <v>0.0013464818336124207</v>
      </c>
    </row>
    <row r="14" spans="1:9" ht="15">
      <c r="A14" s="22">
        <v>10</v>
      </c>
      <c r="B14" s="23" t="s">
        <v>118</v>
      </c>
      <c r="C14" s="24">
        <v>4</v>
      </c>
      <c r="D14" s="25" t="s">
        <v>283</v>
      </c>
      <c r="E14" s="29">
        <v>171.2</v>
      </c>
      <c r="F14" s="29">
        <v>454181.66599999997</v>
      </c>
      <c r="G14" s="29">
        <v>171.2</v>
      </c>
      <c r="H14" s="29">
        <v>2325118.666</v>
      </c>
      <c r="I14" s="27">
        <f t="shared" si="0"/>
        <v>0.0008008728155371125</v>
      </c>
    </row>
    <row r="15" spans="1:9" ht="15">
      <c r="A15" s="22">
        <v>11</v>
      </c>
      <c r="B15" s="23" t="s">
        <v>183</v>
      </c>
      <c r="C15" s="24">
        <v>1</v>
      </c>
      <c r="D15" s="25" t="s">
        <v>283</v>
      </c>
      <c r="E15" s="29">
        <v>2222.3</v>
      </c>
      <c r="F15" s="29">
        <v>1217488</v>
      </c>
      <c r="G15" s="29">
        <v>2222.3</v>
      </c>
      <c r="H15" s="29">
        <v>1217488</v>
      </c>
      <c r="I15" s="27">
        <f t="shared" si="0"/>
        <v>0.0004193562490812879</v>
      </c>
    </row>
    <row r="16" spans="1:9" ht="15">
      <c r="A16" s="22">
        <v>12</v>
      </c>
      <c r="B16" s="23" t="s">
        <v>147</v>
      </c>
      <c r="C16" s="24">
        <v>2</v>
      </c>
      <c r="D16" s="25" t="s">
        <v>283</v>
      </c>
      <c r="E16" s="29">
        <v>108.3</v>
      </c>
      <c r="F16" s="29">
        <v>131678.7</v>
      </c>
      <c r="G16" s="29">
        <v>108.3</v>
      </c>
      <c r="H16" s="29">
        <v>1210422.5</v>
      </c>
      <c r="I16" s="27">
        <f t="shared" si="0"/>
        <v>0.0004169225810879411</v>
      </c>
    </row>
    <row r="17" spans="1:9" s="34" customFormat="1" ht="15.75">
      <c r="A17" s="30"/>
      <c r="B17" s="31" t="s">
        <v>324</v>
      </c>
      <c r="C17" s="28">
        <f>SUM(C5:C16)</f>
        <v>254</v>
      </c>
      <c r="D17" s="28"/>
      <c r="E17" s="30"/>
      <c r="F17" s="32">
        <f>SUM(F5:F16)</f>
        <v>3211027307.2649994</v>
      </c>
      <c r="G17" s="26"/>
      <c r="H17" s="26">
        <f>SUM(H5:H16)</f>
        <v>2903230851.2564993</v>
      </c>
      <c r="I17" s="33">
        <f t="shared" si="0"/>
        <v>1</v>
      </c>
    </row>
    <row r="18" ht="12.75">
      <c r="G18" s="2"/>
    </row>
    <row r="21" ht="12.75">
      <c r="G21" s="2"/>
    </row>
    <row r="22" ht="12.75">
      <c r="G22" s="2"/>
    </row>
    <row r="27" ht="12.75">
      <c r="G27" s="3"/>
    </row>
    <row r="29" ht="12.75">
      <c r="G29" s="20"/>
    </row>
  </sheetData>
  <sheetProtection/>
  <mergeCells count="8">
    <mergeCell ref="I3:I4"/>
    <mergeCell ref="A1:I1"/>
    <mergeCell ref="A3:A4"/>
    <mergeCell ref="B3:B4"/>
    <mergeCell ref="D3:D4"/>
    <mergeCell ref="E3:F3"/>
    <mergeCell ref="G3:H3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4"/>
  <sheetViews>
    <sheetView zoomScalePageLayoutView="0" workbookViewId="0" topLeftCell="A271">
      <selection activeCell="I307" sqref="I307"/>
    </sheetView>
  </sheetViews>
  <sheetFormatPr defaultColWidth="9.140625" defaultRowHeight="12.75"/>
  <cols>
    <col min="1" max="1" width="4.00390625" style="0" bestFit="1" customWidth="1"/>
    <col min="2" max="2" width="9.140625" style="0" bestFit="1" customWidth="1"/>
    <col min="3" max="3" width="36.00390625" style="0" bestFit="1" customWidth="1"/>
    <col min="4" max="4" width="31.28125" style="0" customWidth="1"/>
    <col min="5" max="5" width="15.140625" style="3" customWidth="1"/>
    <col min="6" max="6" width="14.28125" style="3" customWidth="1"/>
    <col min="7" max="7" width="14.8515625" style="3" customWidth="1"/>
    <col min="8" max="8" width="16.421875" style="3" customWidth="1"/>
    <col min="9" max="9" width="13.00390625" style="3" customWidth="1"/>
  </cols>
  <sheetData>
    <row r="1" spans="1:11" ht="63" customHeight="1" thickBot="1">
      <c r="A1" s="38" t="s">
        <v>329</v>
      </c>
      <c r="B1" s="38" t="s">
        <v>310</v>
      </c>
      <c r="C1" s="38" t="s">
        <v>309</v>
      </c>
      <c r="D1" s="38" t="s">
        <v>0</v>
      </c>
      <c r="E1" s="39" t="s">
        <v>331</v>
      </c>
      <c r="F1" s="39" t="s">
        <v>333</v>
      </c>
      <c r="G1" s="39" t="s">
        <v>332</v>
      </c>
      <c r="H1" s="39" t="s">
        <v>306</v>
      </c>
      <c r="I1" s="40" t="s">
        <v>334</v>
      </c>
      <c r="K1" s="48" t="s">
        <v>330</v>
      </c>
    </row>
    <row r="2" spans="1:12" ht="14.25" thickBot="1" thickTop="1">
      <c r="A2" s="21">
        <v>1</v>
      </c>
      <c r="B2" s="41">
        <v>2040239</v>
      </c>
      <c r="C2" s="41" t="s">
        <v>1</v>
      </c>
      <c r="D2" s="41" t="s">
        <v>2</v>
      </c>
      <c r="E2" s="42">
        <v>0.62</v>
      </c>
      <c r="F2" s="42">
        <v>37897.1</v>
      </c>
      <c r="G2" s="42">
        <v>0.54</v>
      </c>
      <c r="H2" s="42">
        <v>36382.2</v>
      </c>
      <c r="I2" s="101">
        <v>81241</v>
      </c>
      <c r="K2" s="47"/>
      <c r="L2" s="19" t="s">
        <v>336</v>
      </c>
    </row>
    <row r="3" spans="1:12" ht="14.25" thickBot="1" thickTop="1">
      <c r="A3" s="21">
        <v>2</v>
      </c>
      <c r="B3" s="41">
        <v>2683857</v>
      </c>
      <c r="C3" s="41" t="s">
        <v>3</v>
      </c>
      <c r="D3" s="41" t="s">
        <v>4</v>
      </c>
      <c r="E3" s="42">
        <v>60000</v>
      </c>
      <c r="F3" s="42">
        <v>12000</v>
      </c>
      <c r="G3" s="42">
        <v>50000</v>
      </c>
      <c r="H3" s="42">
        <v>10000</v>
      </c>
      <c r="I3" s="102">
        <v>4661.5</v>
      </c>
      <c r="K3" s="37"/>
      <c r="L3" s="19" t="s">
        <v>337</v>
      </c>
    </row>
    <row r="4" spans="1:9" ht="14.25" thickBot="1" thickTop="1">
      <c r="A4" s="21">
        <v>3</v>
      </c>
      <c r="B4" s="41">
        <v>2707969</v>
      </c>
      <c r="C4" s="41" t="s">
        <v>5</v>
      </c>
      <c r="D4" s="41" t="s">
        <v>6</v>
      </c>
      <c r="E4" s="42">
        <v>6773.3</v>
      </c>
      <c r="F4" s="42">
        <v>812796</v>
      </c>
      <c r="G4" s="42">
        <v>11687.1</v>
      </c>
      <c r="H4" s="42">
        <v>1921154.7</v>
      </c>
      <c r="I4" s="101">
        <v>194446</v>
      </c>
    </row>
    <row r="5" spans="1:9" ht="14.25" thickBot="1" thickTop="1">
      <c r="A5" s="21">
        <v>4</v>
      </c>
      <c r="B5" s="41">
        <v>2011239</v>
      </c>
      <c r="C5" s="41" t="s">
        <v>7</v>
      </c>
      <c r="D5" s="41" t="s">
        <v>8</v>
      </c>
      <c r="E5" s="42">
        <v>401308.4</v>
      </c>
      <c r="F5" s="42">
        <v>3987510</v>
      </c>
      <c r="G5" s="42">
        <v>401308.4</v>
      </c>
      <c r="H5" s="42">
        <v>3987510</v>
      </c>
      <c r="I5" s="101">
        <v>863982</v>
      </c>
    </row>
    <row r="6" spans="1:9" ht="14.25" thickBot="1" thickTop="1">
      <c r="A6" s="21">
        <v>5</v>
      </c>
      <c r="B6" s="41">
        <v>2741288</v>
      </c>
      <c r="C6" s="41" t="s">
        <v>9</v>
      </c>
      <c r="D6" s="41" t="s">
        <v>10</v>
      </c>
      <c r="E6" s="42">
        <v>81.7</v>
      </c>
      <c r="F6" s="42">
        <v>280900</v>
      </c>
      <c r="G6" s="42">
        <v>81.7</v>
      </c>
      <c r="H6" s="42">
        <v>408699</v>
      </c>
      <c r="I6" s="102">
        <v>139987.8</v>
      </c>
    </row>
    <row r="7" spans="1:9" ht="14.25" thickBot="1" thickTop="1">
      <c r="A7" s="21">
        <v>6</v>
      </c>
      <c r="B7" s="41">
        <v>5006201</v>
      </c>
      <c r="C7" s="41" t="s">
        <v>11</v>
      </c>
      <c r="D7" s="41" t="s">
        <v>2</v>
      </c>
      <c r="E7" s="42">
        <v>0.334</v>
      </c>
      <c r="F7" s="42">
        <v>26578.5</v>
      </c>
      <c r="G7" s="42">
        <v>0.3345</v>
      </c>
      <c r="H7" s="42">
        <v>26578.5</v>
      </c>
      <c r="I7" s="102">
        <v>23907.800000000003</v>
      </c>
    </row>
    <row r="8" spans="1:9" ht="14.25" thickBot="1" thickTop="1">
      <c r="A8" s="21">
        <v>7</v>
      </c>
      <c r="B8" s="41">
        <v>5006201</v>
      </c>
      <c r="C8" s="41" t="s">
        <v>11</v>
      </c>
      <c r="D8" s="41" t="s">
        <v>12</v>
      </c>
      <c r="E8" s="42">
        <v>0.02</v>
      </c>
      <c r="F8" s="42">
        <v>14.8</v>
      </c>
      <c r="G8" s="42">
        <v>0.02</v>
      </c>
      <c r="H8" s="42">
        <v>14.8</v>
      </c>
      <c r="I8" s="102">
        <v>23907.800000000003</v>
      </c>
    </row>
    <row r="9" spans="1:9" ht="14.25" thickBot="1" thickTop="1">
      <c r="A9" s="21">
        <v>8</v>
      </c>
      <c r="B9" s="41">
        <v>5095549</v>
      </c>
      <c r="C9" s="41" t="s">
        <v>13</v>
      </c>
      <c r="D9" s="41" t="s">
        <v>14</v>
      </c>
      <c r="E9" s="42">
        <v>1626078.6</v>
      </c>
      <c r="F9" s="42">
        <v>91143814.6</v>
      </c>
      <c r="G9" s="42">
        <v>1571952.3</v>
      </c>
      <c r="H9" s="42">
        <v>121196135.6</v>
      </c>
      <c r="I9" s="101">
        <v>22754141</v>
      </c>
    </row>
    <row r="10" spans="1:9" ht="14.25" thickBot="1" thickTop="1">
      <c r="A10" s="21">
        <v>9</v>
      </c>
      <c r="B10" s="41">
        <v>2638266</v>
      </c>
      <c r="C10" s="41" t="s">
        <v>15</v>
      </c>
      <c r="D10" s="41" t="s">
        <v>10</v>
      </c>
      <c r="E10" s="42">
        <v>6.354</v>
      </c>
      <c r="F10" s="42">
        <v>31768.3</v>
      </c>
      <c r="G10" s="42">
        <v>6.354</v>
      </c>
      <c r="H10" s="42">
        <v>31768.3</v>
      </c>
      <c r="I10" s="102">
        <v>7119.5</v>
      </c>
    </row>
    <row r="11" spans="1:9" ht="14.25" thickBot="1" thickTop="1">
      <c r="A11" s="21">
        <v>10</v>
      </c>
      <c r="B11" s="41">
        <v>2112868</v>
      </c>
      <c r="C11" s="41" t="s">
        <v>16</v>
      </c>
      <c r="D11" s="41" t="s">
        <v>2</v>
      </c>
      <c r="E11" s="42">
        <v>379.6</v>
      </c>
      <c r="F11" s="42">
        <v>27771643.6</v>
      </c>
      <c r="G11" s="42">
        <v>379.6</v>
      </c>
      <c r="H11" s="42">
        <v>27771643.6</v>
      </c>
      <c r="I11" s="101">
        <v>9762567</v>
      </c>
    </row>
    <row r="12" spans="1:9" ht="14.25" thickBot="1" thickTop="1">
      <c r="A12" s="21">
        <v>11</v>
      </c>
      <c r="B12" s="41">
        <v>2633086</v>
      </c>
      <c r="C12" s="41" t="s">
        <v>17</v>
      </c>
      <c r="D12" s="41" t="s">
        <v>10</v>
      </c>
      <c r="E12" s="42"/>
      <c r="F12" s="42"/>
      <c r="G12" s="42">
        <v>0.5</v>
      </c>
      <c r="H12" s="42">
        <v>300</v>
      </c>
      <c r="I12" s="102">
        <v>495.70000000000005</v>
      </c>
    </row>
    <row r="13" spans="1:9" ht="14.25" thickBot="1" thickTop="1">
      <c r="A13" s="21">
        <v>12</v>
      </c>
      <c r="B13" s="41">
        <v>5218624</v>
      </c>
      <c r="C13" s="41" t="s">
        <v>18</v>
      </c>
      <c r="D13" s="41" t="s">
        <v>6</v>
      </c>
      <c r="E13" s="42">
        <v>460</v>
      </c>
      <c r="F13" s="42">
        <v>78200</v>
      </c>
      <c r="G13" s="42">
        <v>123.7</v>
      </c>
      <c r="H13" s="42">
        <v>42186.648</v>
      </c>
      <c r="I13" s="102">
        <v>15058.494530000002</v>
      </c>
    </row>
    <row r="14" spans="1:9" ht="14.25" thickBot="1" thickTop="1">
      <c r="A14" s="21">
        <v>13</v>
      </c>
      <c r="B14" s="41">
        <v>5051118</v>
      </c>
      <c r="C14" s="41" t="s">
        <v>19</v>
      </c>
      <c r="D14" s="41" t="s">
        <v>8</v>
      </c>
      <c r="E14" s="42">
        <v>366090.1</v>
      </c>
      <c r="F14" s="42">
        <v>19414864.2</v>
      </c>
      <c r="G14" s="42">
        <v>366090.1</v>
      </c>
      <c r="H14" s="42">
        <v>29132358</v>
      </c>
      <c r="I14" s="101">
        <v>2562090</v>
      </c>
    </row>
    <row r="15" spans="1:9" ht="14.25" thickBot="1" thickTop="1">
      <c r="A15" s="21">
        <v>14</v>
      </c>
      <c r="B15" s="41">
        <v>5205581</v>
      </c>
      <c r="C15" s="41" t="s">
        <v>20</v>
      </c>
      <c r="D15" s="41" t="s">
        <v>2</v>
      </c>
      <c r="E15" s="42">
        <v>5.53</v>
      </c>
      <c r="F15" s="42">
        <v>93253.75</v>
      </c>
      <c r="G15" s="42">
        <v>5.53</v>
      </c>
      <c r="H15" s="42">
        <v>392610</v>
      </c>
      <c r="I15" s="102">
        <v>91411.7</v>
      </c>
    </row>
    <row r="16" spans="1:9" ht="14.25" thickBot="1" thickTop="1">
      <c r="A16" s="21">
        <v>15</v>
      </c>
      <c r="B16" s="41">
        <v>2863847</v>
      </c>
      <c r="C16" s="41" t="s">
        <v>21</v>
      </c>
      <c r="D16" s="41" t="s">
        <v>22</v>
      </c>
      <c r="E16" s="42">
        <v>165982</v>
      </c>
      <c r="F16" s="42">
        <v>7448745.5</v>
      </c>
      <c r="G16" s="42">
        <v>230676</v>
      </c>
      <c r="H16" s="42">
        <v>21815425.9</v>
      </c>
      <c r="I16" s="101">
        <v>3050049</v>
      </c>
    </row>
    <row r="17" spans="1:9" ht="14.25" thickBot="1" thickTop="1">
      <c r="A17" s="21">
        <v>16</v>
      </c>
      <c r="B17" s="41">
        <v>4247949</v>
      </c>
      <c r="C17" s="41" t="s">
        <v>23</v>
      </c>
      <c r="D17" s="41" t="s">
        <v>24</v>
      </c>
      <c r="E17" s="42">
        <v>18.5</v>
      </c>
      <c r="F17" s="42">
        <v>373075.566</v>
      </c>
      <c r="G17" s="42">
        <v>18.5</v>
      </c>
      <c r="H17" s="42">
        <v>373075.566</v>
      </c>
      <c r="I17" s="102">
        <v>38931.85242</v>
      </c>
    </row>
    <row r="18" spans="1:9" ht="14.25" thickBot="1" thickTop="1">
      <c r="A18" s="21">
        <v>17</v>
      </c>
      <c r="B18" s="41">
        <v>2012677</v>
      </c>
      <c r="C18" s="41" t="s">
        <v>25</v>
      </c>
      <c r="D18" s="41" t="s">
        <v>6</v>
      </c>
      <c r="E18" s="42"/>
      <c r="F18" s="42"/>
      <c r="G18" s="42">
        <v>200</v>
      </c>
      <c r="H18" s="42">
        <v>28000</v>
      </c>
      <c r="I18" s="102">
        <v>2891</v>
      </c>
    </row>
    <row r="19" spans="1:9" ht="14.25" thickBot="1" thickTop="1">
      <c r="A19" s="21">
        <v>18</v>
      </c>
      <c r="B19" s="41">
        <v>2816555</v>
      </c>
      <c r="C19" s="41" t="s">
        <v>26</v>
      </c>
      <c r="D19" s="41" t="s">
        <v>2</v>
      </c>
      <c r="E19" s="42">
        <v>1.0525</v>
      </c>
      <c r="F19" s="42">
        <v>69661.8</v>
      </c>
      <c r="G19" s="42">
        <v>1.0525</v>
      </c>
      <c r="H19" s="42">
        <v>69661.8</v>
      </c>
      <c r="I19" s="102">
        <v>22342.300000000003</v>
      </c>
    </row>
    <row r="20" spans="1:9" ht="14.25" thickBot="1" thickTop="1">
      <c r="A20" s="21">
        <v>19</v>
      </c>
      <c r="B20" s="41">
        <v>2816555</v>
      </c>
      <c r="C20" s="41" t="s">
        <v>26</v>
      </c>
      <c r="D20" s="41" t="s">
        <v>12</v>
      </c>
      <c r="E20" s="42">
        <v>0.167</v>
      </c>
      <c r="F20" s="42">
        <v>236.5</v>
      </c>
      <c r="G20" s="42">
        <v>0.167</v>
      </c>
      <c r="H20" s="42">
        <v>236.5</v>
      </c>
      <c r="I20" s="102">
        <v>22342.300000000003</v>
      </c>
    </row>
    <row r="21" spans="1:9" ht="14.25" thickBot="1" thickTop="1">
      <c r="A21" s="21">
        <v>20</v>
      </c>
      <c r="B21" s="41">
        <v>5056721</v>
      </c>
      <c r="C21" s="41" t="s">
        <v>27</v>
      </c>
      <c r="D21" s="41" t="s">
        <v>2</v>
      </c>
      <c r="E21" s="42">
        <v>14.861</v>
      </c>
      <c r="F21" s="42">
        <v>1178194.15</v>
      </c>
      <c r="G21" s="42">
        <v>14.86063</v>
      </c>
      <c r="H21" s="42">
        <v>1153194.15</v>
      </c>
      <c r="I21" s="101">
        <v>2002445</v>
      </c>
    </row>
    <row r="22" spans="1:9" ht="14.25" thickBot="1" thickTop="1">
      <c r="A22" s="21">
        <v>21</v>
      </c>
      <c r="B22" s="41">
        <v>5056721</v>
      </c>
      <c r="C22" s="41" t="s">
        <v>27</v>
      </c>
      <c r="D22" s="41" t="s">
        <v>12</v>
      </c>
      <c r="E22" s="42">
        <v>1.65</v>
      </c>
      <c r="F22" s="42">
        <v>2204.67</v>
      </c>
      <c r="G22" s="42">
        <v>1.652</v>
      </c>
      <c r="H22" s="42">
        <v>2204.67</v>
      </c>
      <c r="I22" s="101">
        <v>2002445</v>
      </c>
    </row>
    <row r="23" spans="1:9" ht="14.25" thickBot="1" thickTop="1">
      <c r="A23" s="21">
        <v>22</v>
      </c>
      <c r="B23" s="41">
        <v>2008572</v>
      </c>
      <c r="C23" s="41" t="s">
        <v>28</v>
      </c>
      <c r="D23" s="41" t="s">
        <v>8</v>
      </c>
      <c r="E23" s="42">
        <v>3541612</v>
      </c>
      <c r="F23" s="42"/>
      <c r="G23" s="42">
        <v>3541584</v>
      </c>
      <c r="H23" s="42">
        <v>74939.9</v>
      </c>
      <c r="I23" s="101">
        <v>8430402</v>
      </c>
    </row>
    <row r="24" spans="1:9" ht="14.25" thickBot="1" thickTop="1">
      <c r="A24" s="21">
        <v>23</v>
      </c>
      <c r="B24" s="41">
        <v>2738961</v>
      </c>
      <c r="C24" s="41" t="s">
        <v>29</v>
      </c>
      <c r="D24" s="41" t="s">
        <v>30</v>
      </c>
      <c r="E24" s="42">
        <v>1300</v>
      </c>
      <c r="F24" s="42">
        <v>155817.17</v>
      </c>
      <c r="G24" s="42">
        <v>1300</v>
      </c>
      <c r="H24" s="42">
        <v>155817.17</v>
      </c>
      <c r="I24" s="102">
        <v>14012.6</v>
      </c>
    </row>
    <row r="25" spans="1:9" ht="14.25" thickBot="1" thickTop="1">
      <c r="A25" s="21">
        <v>24</v>
      </c>
      <c r="B25" s="41">
        <v>5559731</v>
      </c>
      <c r="C25" s="41" t="s">
        <v>31</v>
      </c>
      <c r="D25" s="41" t="s">
        <v>10</v>
      </c>
      <c r="E25" s="42">
        <v>2.8</v>
      </c>
      <c r="F25" s="42">
        <v>22658.616</v>
      </c>
      <c r="G25" s="42">
        <v>1.045</v>
      </c>
      <c r="H25" s="42">
        <v>8456.519</v>
      </c>
      <c r="I25" s="102">
        <v>949.413</v>
      </c>
    </row>
    <row r="26" spans="1:9" ht="14.25" thickBot="1" thickTop="1">
      <c r="A26" s="21">
        <v>25</v>
      </c>
      <c r="B26" s="41">
        <v>2861429</v>
      </c>
      <c r="C26" s="41" t="s">
        <v>32</v>
      </c>
      <c r="D26" s="41" t="s">
        <v>2</v>
      </c>
      <c r="E26" s="42"/>
      <c r="F26" s="42"/>
      <c r="G26" s="42">
        <v>0.64</v>
      </c>
      <c r="H26" s="42">
        <v>49714.2</v>
      </c>
      <c r="I26" s="102">
        <v>24841.4</v>
      </c>
    </row>
    <row r="27" spans="1:9" ht="14.25" thickBot="1" thickTop="1">
      <c r="A27" s="21">
        <v>26</v>
      </c>
      <c r="B27" s="41">
        <v>2861429</v>
      </c>
      <c r="C27" s="41" t="s">
        <v>32</v>
      </c>
      <c r="D27" s="41" t="s">
        <v>12</v>
      </c>
      <c r="E27" s="42">
        <v>0.03</v>
      </c>
      <c r="F27" s="42">
        <v>48.8</v>
      </c>
      <c r="G27" s="42">
        <v>0.03</v>
      </c>
      <c r="H27" s="42">
        <v>48.8</v>
      </c>
      <c r="I27" s="102">
        <v>24841.4</v>
      </c>
    </row>
    <row r="28" spans="1:9" ht="14.25" thickBot="1" thickTop="1">
      <c r="A28" s="21">
        <v>27</v>
      </c>
      <c r="B28" s="41">
        <v>2007126</v>
      </c>
      <c r="C28" s="41" t="s">
        <v>33</v>
      </c>
      <c r="D28" s="41" t="s">
        <v>296</v>
      </c>
      <c r="E28" s="42">
        <v>1.136</v>
      </c>
      <c r="F28" s="42">
        <v>79437.5</v>
      </c>
      <c r="G28" s="42">
        <v>1.136</v>
      </c>
      <c r="H28" s="42">
        <v>79437.5</v>
      </c>
      <c r="I28" s="101">
        <v>213455</v>
      </c>
    </row>
    <row r="29" spans="1:9" ht="14.25" thickBot="1" thickTop="1">
      <c r="A29" s="21">
        <v>28</v>
      </c>
      <c r="B29" s="41">
        <v>2007126</v>
      </c>
      <c r="C29" s="41" t="s">
        <v>33</v>
      </c>
      <c r="D29" s="41" t="s">
        <v>8</v>
      </c>
      <c r="E29" s="42">
        <v>30100</v>
      </c>
      <c r="F29" s="42">
        <v>544319</v>
      </c>
      <c r="G29" s="42">
        <v>30100</v>
      </c>
      <c r="H29" s="42">
        <v>544319</v>
      </c>
      <c r="I29" s="101">
        <v>213455</v>
      </c>
    </row>
    <row r="30" spans="1:9" ht="14.25" thickBot="1" thickTop="1">
      <c r="A30" s="21">
        <v>29</v>
      </c>
      <c r="B30" s="41">
        <v>2609436</v>
      </c>
      <c r="C30" s="41" t="s">
        <v>34</v>
      </c>
      <c r="D30" s="41" t="s">
        <v>6</v>
      </c>
      <c r="E30" s="42">
        <v>6500</v>
      </c>
      <c r="F30" s="42">
        <v>926037.6</v>
      </c>
      <c r="G30" s="42">
        <v>5895.63</v>
      </c>
      <c r="H30" s="42">
        <v>866708.4</v>
      </c>
      <c r="I30" s="101">
        <v>146623</v>
      </c>
    </row>
    <row r="31" spans="1:10" ht="14.25" thickBot="1" thickTop="1">
      <c r="A31" s="21">
        <v>30</v>
      </c>
      <c r="B31" s="43">
        <v>5181984</v>
      </c>
      <c r="C31" s="41" t="s">
        <v>35</v>
      </c>
      <c r="D31" s="41" t="s">
        <v>36</v>
      </c>
      <c r="E31" s="42">
        <v>3400</v>
      </c>
      <c r="F31" s="42">
        <v>918000</v>
      </c>
      <c r="G31" s="42">
        <v>739.3</v>
      </c>
      <c r="H31" s="42">
        <v>199622.6</v>
      </c>
      <c r="I31" s="102">
        <v>40290.7</v>
      </c>
      <c r="J31" t="s">
        <v>311</v>
      </c>
    </row>
    <row r="32" spans="1:9" ht="14.25" thickBot="1" thickTop="1">
      <c r="A32" s="21">
        <v>31</v>
      </c>
      <c r="B32" s="41">
        <v>2696304</v>
      </c>
      <c r="C32" s="41" t="s">
        <v>37</v>
      </c>
      <c r="D32" s="41" t="s">
        <v>6</v>
      </c>
      <c r="E32" s="42"/>
      <c r="F32" s="42"/>
      <c r="G32" s="42">
        <v>11753</v>
      </c>
      <c r="H32" s="42">
        <v>402248.2</v>
      </c>
      <c r="I32" s="102">
        <v>87261.7</v>
      </c>
    </row>
    <row r="33" spans="1:9" ht="14.25" thickBot="1" thickTop="1">
      <c r="A33" s="21">
        <v>32</v>
      </c>
      <c r="B33" s="41">
        <v>5065844</v>
      </c>
      <c r="C33" s="41" t="s">
        <v>38</v>
      </c>
      <c r="D33" s="41" t="s">
        <v>10</v>
      </c>
      <c r="E33" s="42">
        <v>20</v>
      </c>
      <c r="F33" s="42">
        <v>286000</v>
      </c>
      <c r="G33" s="42">
        <v>14.83</v>
      </c>
      <c r="H33" s="42">
        <v>281842.88</v>
      </c>
      <c r="I33" s="102">
        <v>1221.49</v>
      </c>
    </row>
    <row r="34" spans="1:9" ht="14.25" thickBot="1" thickTop="1">
      <c r="A34" s="21">
        <v>33</v>
      </c>
      <c r="B34" s="41">
        <v>2014491</v>
      </c>
      <c r="C34" s="41" t="s">
        <v>39</v>
      </c>
      <c r="D34" s="41" t="s">
        <v>8</v>
      </c>
      <c r="E34" s="42">
        <v>68912.4</v>
      </c>
      <c r="F34" s="42">
        <v>1378248.2</v>
      </c>
      <c r="G34" s="42">
        <v>68912.4</v>
      </c>
      <c r="H34" s="42">
        <v>1378248.2</v>
      </c>
      <c r="I34" s="101">
        <v>262013</v>
      </c>
    </row>
    <row r="35" spans="1:9" ht="14.25" thickBot="1" thickTop="1">
      <c r="A35" s="21">
        <v>34</v>
      </c>
      <c r="B35" s="41">
        <v>2551764</v>
      </c>
      <c r="C35" s="41" t="s">
        <v>40</v>
      </c>
      <c r="D35" s="41" t="s">
        <v>2</v>
      </c>
      <c r="E35" s="42">
        <v>12.844</v>
      </c>
      <c r="F35" s="42">
        <v>931339</v>
      </c>
      <c r="G35" s="42">
        <v>12.844</v>
      </c>
      <c r="H35" s="42">
        <v>931339</v>
      </c>
      <c r="I35" s="102">
        <v>1074</v>
      </c>
    </row>
    <row r="36" spans="1:9" ht="14.25" thickBot="1" thickTop="1">
      <c r="A36" s="21">
        <v>35</v>
      </c>
      <c r="B36" s="41">
        <v>2551764</v>
      </c>
      <c r="C36" s="41" t="s">
        <v>40</v>
      </c>
      <c r="D36" s="41" t="s">
        <v>12</v>
      </c>
      <c r="E36" s="42">
        <v>1.107</v>
      </c>
      <c r="F36" s="42">
        <v>78.2</v>
      </c>
      <c r="G36" s="42">
        <v>1.107</v>
      </c>
      <c r="H36" s="42">
        <v>78.2</v>
      </c>
      <c r="I36" s="102">
        <v>1074</v>
      </c>
    </row>
    <row r="37" spans="1:9" ht="14.25" thickBot="1" thickTop="1">
      <c r="A37" s="21">
        <v>36</v>
      </c>
      <c r="B37" s="41">
        <v>5369223</v>
      </c>
      <c r="C37" s="41" t="s">
        <v>41</v>
      </c>
      <c r="D37" s="41" t="s">
        <v>8</v>
      </c>
      <c r="E37" s="42"/>
      <c r="F37" s="42"/>
      <c r="G37" s="42">
        <v>6135.8</v>
      </c>
      <c r="H37" s="42">
        <v>146558</v>
      </c>
      <c r="I37" s="102">
        <v>56494.6</v>
      </c>
    </row>
    <row r="38" spans="1:9" ht="14.25" thickBot="1" thickTop="1">
      <c r="A38" s="21">
        <v>37</v>
      </c>
      <c r="B38" s="41">
        <v>5094208</v>
      </c>
      <c r="C38" s="41" t="s">
        <v>42</v>
      </c>
      <c r="D38" s="41" t="s">
        <v>10</v>
      </c>
      <c r="E38" s="42"/>
      <c r="F38" s="42"/>
      <c r="G38" s="42">
        <v>16.81</v>
      </c>
      <c r="H38" s="42">
        <v>608.05</v>
      </c>
      <c r="I38" s="102">
        <v>419.03568</v>
      </c>
    </row>
    <row r="39" spans="1:9" ht="14.25" thickBot="1" thickTop="1">
      <c r="A39" s="21">
        <v>38</v>
      </c>
      <c r="B39" s="41">
        <v>2855119</v>
      </c>
      <c r="C39" s="41" t="s">
        <v>43</v>
      </c>
      <c r="D39" s="41" t="s">
        <v>14</v>
      </c>
      <c r="E39" s="42">
        <v>3654670</v>
      </c>
      <c r="F39" s="42">
        <v>219557269.3</v>
      </c>
      <c r="G39" s="42">
        <v>3272079.5</v>
      </c>
      <c r="H39" s="42">
        <v>235430248.4</v>
      </c>
      <c r="I39" s="101">
        <v>37918359</v>
      </c>
    </row>
    <row r="40" spans="1:9" ht="14.25" thickBot="1" thickTop="1">
      <c r="A40" s="21">
        <v>39</v>
      </c>
      <c r="B40" s="41">
        <v>2830701</v>
      </c>
      <c r="C40" s="41" t="s">
        <v>44</v>
      </c>
      <c r="D40" s="41" t="s">
        <v>6</v>
      </c>
      <c r="E40" s="42">
        <v>10296.2</v>
      </c>
      <c r="F40" s="42">
        <v>1648971.7</v>
      </c>
      <c r="G40" s="42">
        <v>10296.2</v>
      </c>
      <c r="H40" s="42">
        <v>2516186.5</v>
      </c>
      <c r="I40" s="102">
        <v>67072.9</v>
      </c>
    </row>
    <row r="41" spans="1:9" ht="14.25" thickBot="1" thickTop="1">
      <c r="A41" s="21">
        <v>40</v>
      </c>
      <c r="B41" s="41">
        <v>2778378</v>
      </c>
      <c r="C41" s="41" t="s">
        <v>45</v>
      </c>
      <c r="D41" s="41" t="s">
        <v>10</v>
      </c>
      <c r="E41" s="42">
        <v>27.9</v>
      </c>
      <c r="F41" s="42">
        <v>279800</v>
      </c>
      <c r="G41" s="42">
        <v>25.9</v>
      </c>
      <c r="H41" s="42">
        <v>311500</v>
      </c>
      <c r="I41" s="102">
        <v>33.44</v>
      </c>
    </row>
    <row r="42" spans="1:9" ht="14.25" thickBot="1" thickTop="1">
      <c r="A42" s="21">
        <v>41</v>
      </c>
      <c r="B42" s="41">
        <v>2094533</v>
      </c>
      <c r="C42" s="41" t="s">
        <v>46</v>
      </c>
      <c r="D42" s="41" t="s">
        <v>2</v>
      </c>
      <c r="E42" s="42">
        <v>2234.4</v>
      </c>
      <c r="F42" s="42">
        <v>84706864.47</v>
      </c>
      <c r="G42" s="42">
        <v>2349.73</v>
      </c>
      <c r="H42" s="42">
        <v>172608190.9</v>
      </c>
      <c r="I42" s="101">
        <v>33669722</v>
      </c>
    </row>
    <row r="43" spans="1:9" ht="14.25" thickBot="1" thickTop="1">
      <c r="A43" s="21">
        <v>42</v>
      </c>
      <c r="B43" s="41">
        <v>2094533</v>
      </c>
      <c r="C43" s="41" t="s">
        <v>46</v>
      </c>
      <c r="D43" s="41" t="s">
        <v>12</v>
      </c>
      <c r="E43" s="42"/>
      <c r="F43" s="42"/>
      <c r="G43" s="42">
        <v>419.95</v>
      </c>
      <c r="H43" s="42">
        <v>576799.79</v>
      </c>
      <c r="I43" s="101">
        <v>33669722</v>
      </c>
    </row>
    <row r="44" spans="1:9" ht="14.25" thickBot="1" thickTop="1">
      <c r="A44" s="21">
        <v>43</v>
      </c>
      <c r="B44" s="41">
        <v>2822601</v>
      </c>
      <c r="C44" s="41" t="s">
        <v>47</v>
      </c>
      <c r="D44" s="41" t="s">
        <v>10</v>
      </c>
      <c r="E44" s="42">
        <v>10</v>
      </c>
      <c r="F44" s="42">
        <v>75428.6</v>
      </c>
      <c r="G44" s="42">
        <v>7</v>
      </c>
      <c r="H44" s="42">
        <v>25800</v>
      </c>
      <c r="I44" s="102">
        <v>10625.36</v>
      </c>
    </row>
    <row r="45" spans="1:9" ht="14.25" thickBot="1" thickTop="1">
      <c r="A45" s="21">
        <v>44</v>
      </c>
      <c r="B45" s="41">
        <v>2100754</v>
      </c>
      <c r="C45" s="41" t="s">
        <v>48</v>
      </c>
      <c r="D45" s="41" t="s">
        <v>2</v>
      </c>
      <c r="E45" s="42"/>
      <c r="F45" s="42"/>
      <c r="G45" s="42">
        <v>0.43474</v>
      </c>
      <c r="H45" s="42">
        <v>33187.4</v>
      </c>
      <c r="I45" s="102">
        <v>17277.600000000002</v>
      </c>
    </row>
    <row r="46" spans="1:9" ht="14.25" thickBot="1" thickTop="1">
      <c r="A46" s="21">
        <v>45</v>
      </c>
      <c r="B46" s="41">
        <v>3553779</v>
      </c>
      <c r="C46" s="41" t="s">
        <v>49</v>
      </c>
      <c r="D46" s="41" t="s">
        <v>2</v>
      </c>
      <c r="E46" s="42">
        <v>19.00963</v>
      </c>
      <c r="F46" s="42">
        <v>1416230.9</v>
      </c>
      <c r="G46" s="42">
        <v>19.00963</v>
      </c>
      <c r="H46" s="42">
        <v>1416230.9</v>
      </c>
      <c r="I46" s="101">
        <v>188802</v>
      </c>
    </row>
    <row r="47" spans="1:9" ht="14.25" thickBot="1" thickTop="1">
      <c r="A47" s="21">
        <v>46</v>
      </c>
      <c r="B47" s="41">
        <v>5091462</v>
      </c>
      <c r="C47" s="41" t="s">
        <v>50</v>
      </c>
      <c r="D47" s="41" t="s">
        <v>2</v>
      </c>
      <c r="E47" s="42">
        <v>70.388</v>
      </c>
      <c r="F47" s="42"/>
      <c r="G47" s="42">
        <v>63.431</v>
      </c>
      <c r="H47" s="42">
        <v>4568247</v>
      </c>
      <c r="I47" s="101">
        <v>681504</v>
      </c>
    </row>
    <row r="48" spans="1:9" ht="14.25" thickBot="1" thickTop="1">
      <c r="A48" s="21">
        <v>47</v>
      </c>
      <c r="B48" s="41">
        <v>2075652</v>
      </c>
      <c r="C48" s="41" t="s">
        <v>51</v>
      </c>
      <c r="D48" s="41" t="s">
        <v>2</v>
      </c>
      <c r="E48" s="42">
        <v>206.6</v>
      </c>
      <c r="F48" s="42">
        <v>14872469.9</v>
      </c>
      <c r="G48" s="42">
        <v>206.6</v>
      </c>
      <c r="H48" s="42">
        <v>14872469.9</v>
      </c>
      <c r="I48" s="101">
        <v>2068798</v>
      </c>
    </row>
    <row r="49" spans="1:9" ht="14.25" thickBot="1" thickTop="1">
      <c r="A49" s="21">
        <v>48</v>
      </c>
      <c r="B49" s="41">
        <v>2003732</v>
      </c>
      <c r="C49" s="41" t="s">
        <v>52</v>
      </c>
      <c r="D49" s="41" t="s">
        <v>2</v>
      </c>
      <c r="E49" s="42">
        <v>0.298</v>
      </c>
      <c r="F49" s="42">
        <v>22939.88</v>
      </c>
      <c r="G49" s="42">
        <v>0.298</v>
      </c>
      <c r="H49" s="42">
        <v>22939.88</v>
      </c>
      <c r="I49" s="102">
        <v>185912.4</v>
      </c>
    </row>
    <row r="50" spans="1:9" ht="14.25" thickBot="1" thickTop="1">
      <c r="A50" s="21">
        <v>49</v>
      </c>
      <c r="B50" s="41">
        <v>5194199</v>
      </c>
      <c r="C50" s="41" t="s">
        <v>53</v>
      </c>
      <c r="D50" s="41" t="s">
        <v>10</v>
      </c>
      <c r="E50" s="42">
        <v>1.9</v>
      </c>
      <c r="F50" s="42">
        <v>5000</v>
      </c>
      <c r="G50" s="42"/>
      <c r="H50" s="42"/>
      <c r="I50" s="102">
        <v>500</v>
      </c>
    </row>
    <row r="51" spans="1:9" ht="14.25" thickBot="1" thickTop="1">
      <c r="A51" s="21">
        <v>50</v>
      </c>
      <c r="B51" s="41">
        <v>2643928</v>
      </c>
      <c r="C51" s="41" t="s">
        <v>54</v>
      </c>
      <c r="D51" s="41" t="s">
        <v>296</v>
      </c>
      <c r="E51" s="42"/>
      <c r="F51" s="42"/>
      <c r="G51" s="42">
        <v>0.32</v>
      </c>
      <c r="H51" s="42">
        <v>24434</v>
      </c>
      <c r="I51" s="101">
        <v>225360</v>
      </c>
    </row>
    <row r="52" spans="1:9" ht="14.25" thickBot="1" thickTop="1">
      <c r="A52" s="21">
        <v>51</v>
      </c>
      <c r="B52" s="41">
        <v>2643928</v>
      </c>
      <c r="C52" s="41" t="s">
        <v>54</v>
      </c>
      <c r="D52" s="41" t="s">
        <v>8</v>
      </c>
      <c r="E52" s="42">
        <v>36881</v>
      </c>
      <c r="F52" s="42">
        <v>774501</v>
      </c>
      <c r="G52" s="42">
        <v>36881</v>
      </c>
      <c r="H52" s="42">
        <v>774501</v>
      </c>
      <c r="I52" s="101">
        <v>225360</v>
      </c>
    </row>
    <row r="53" spans="1:9" ht="14.25" thickBot="1" thickTop="1">
      <c r="A53" s="21">
        <v>52</v>
      </c>
      <c r="B53" s="41">
        <v>2886219</v>
      </c>
      <c r="C53" s="41" t="s">
        <v>55</v>
      </c>
      <c r="D53" s="41" t="s">
        <v>14</v>
      </c>
      <c r="E53" s="42">
        <v>14478.2</v>
      </c>
      <c r="F53" s="42">
        <v>1156975</v>
      </c>
      <c r="G53" s="42">
        <v>13178.3</v>
      </c>
      <c r="H53" s="42">
        <v>1635150.4</v>
      </c>
      <c r="I53" s="101">
        <v>358429</v>
      </c>
    </row>
    <row r="54" spans="1:9" ht="14.25" thickBot="1" thickTop="1">
      <c r="A54" s="21">
        <v>53</v>
      </c>
      <c r="B54" s="41">
        <v>2886219</v>
      </c>
      <c r="C54" s="41" t="s">
        <v>55</v>
      </c>
      <c r="D54" s="41" t="s">
        <v>22</v>
      </c>
      <c r="E54" s="42">
        <v>14478.3</v>
      </c>
      <c r="F54" s="42">
        <v>1156975</v>
      </c>
      <c r="G54" s="42">
        <v>13178.3</v>
      </c>
      <c r="H54" s="42">
        <v>1635150.4</v>
      </c>
      <c r="I54" s="101">
        <v>358429</v>
      </c>
    </row>
    <row r="55" spans="1:9" ht="14.25" thickBot="1" thickTop="1">
      <c r="A55" s="21">
        <v>54</v>
      </c>
      <c r="B55" s="41">
        <v>4247434</v>
      </c>
      <c r="C55" s="41" t="s">
        <v>56</v>
      </c>
      <c r="D55" s="41" t="s">
        <v>2</v>
      </c>
      <c r="E55" s="42">
        <v>2.068</v>
      </c>
      <c r="F55" s="42">
        <v>105350</v>
      </c>
      <c r="G55" s="42">
        <v>2.068</v>
      </c>
      <c r="H55" s="42">
        <v>134052.5</v>
      </c>
      <c r="I55" s="102">
        <v>23952.1</v>
      </c>
    </row>
    <row r="56" spans="1:9" ht="14.25" thickBot="1" thickTop="1">
      <c r="A56" s="21">
        <v>55</v>
      </c>
      <c r="B56" s="41">
        <v>5003105</v>
      </c>
      <c r="C56" s="41" t="s">
        <v>57</v>
      </c>
      <c r="D56" s="41" t="s">
        <v>30</v>
      </c>
      <c r="E56" s="42">
        <v>558</v>
      </c>
      <c r="F56" s="42">
        <v>52484.3</v>
      </c>
      <c r="G56" s="42">
        <v>558</v>
      </c>
      <c r="H56" s="42">
        <v>45785.7</v>
      </c>
      <c r="I56" s="102">
        <v>21303</v>
      </c>
    </row>
    <row r="57" spans="1:9" ht="14.25" thickBot="1" thickTop="1">
      <c r="A57" s="21">
        <v>56</v>
      </c>
      <c r="B57" s="41">
        <v>2085844</v>
      </c>
      <c r="C57" s="41" t="s">
        <v>58</v>
      </c>
      <c r="D57" s="41" t="s">
        <v>10</v>
      </c>
      <c r="E57" s="42">
        <v>112.4</v>
      </c>
      <c r="F57" s="42"/>
      <c r="G57" s="42">
        <v>56.5</v>
      </c>
      <c r="H57" s="42">
        <v>536031</v>
      </c>
      <c r="I57" s="102">
        <v>74226</v>
      </c>
    </row>
    <row r="58" spans="1:9" ht="14.25" thickBot="1" thickTop="1">
      <c r="A58" s="21">
        <v>57</v>
      </c>
      <c r="B58" s="41">
        <v>2615797</v>
      </c>
      <c r="C58" s="41" t="s">
        <v>59</v>
      </c>
      <c r="D58" s="41" t="s">
        <v>2</v>
      </c>
      <c r="E58" s="42">
        <v>89.241</v>
      </c>
      <c r="F58" s="42"/>
      <c r="G58" s="42">
        <v>89.241</v>
      </c>
      <c r="H58" s="42">
        <v>6462180.627</v>
      </c>
      <c r="I58" s="101">
        <v>1014258</v>
      </c>
    </row>
    <row r="59" spans="1:9" ht="14.25" thickBot="1" thickTop="1">
      <c r="A59" s="21">
        <v>58</v>
      </c>
      <c r="B59" s="41">
        <v>2615797</v>
      </c>
      <c r="C59" s="41" t="s">
        <v>59</v>
      </c>
      <c r="D59" s="41" t="s">
        <v>12</v>
      </c>
      <c r="E59" s="42">
        <v>8.39816</v>
      </c>
      <c r="F59" s="42"/>
      <c r="G59" s="42">
        <v>8.39816</v>
      </c>
      <c r="H59" s="42">
        <v>10120.23</v>
      </c>
      <c r="I59" s="101">
        <v>1014258</v>
      </c>
    </row>
    <row r="60" spans="1:9" ht="14.25" thickBot="1" thickTop="1">
      <c r="A60" s="21">
        <v>59</v>
      </c>
      <c r="B60" s="41">
        <v>2885425</v>
      </c>
      <c r="C60" s="41" t="s">
        <v>60</v>
      </c>
      <c r="D60" s="41" t="s">
        <v>2</v>
      </c>
      <c r="E60" s="42">
        <v>1.017</v>
      </c>
      <c r="F60" s="42">
        <v>62716.1</v>
      </c>
      <c r="G60" s="42">
        <v>1.017</v>
      </c>
      <c r="H60" s="42">
        <v>62716.1</v>
      </c>
      <c r="I60" s="102">
        <v>11802.800000000001</v>
      </c>
    </row>
    <row r="61" spans="1:9" ht="14.25" thickBot="1" thickTop="1">
      <c r="A61" s="21">
        <v>60</v>
      </c>
      <c r="B61" s="41">
        <v>2862468</v>
      </c>
      <c r="C61" s="41" t="s">
        <v>61</v>
      </c>
      <c r="D61" s="41" t="s">
        <v>62</v>
      </c>
      <c r="E61" s="42">
        <v>7419.9</v>
      </c>
      <c r="F61" s="42">
        <v>178722.5</v>
      </c>
      <c r="G61" s="42">
        <v>7419.9</v>
      </c>
      <c r="H61" s="42">
        <v>178722.5</v>
      </c>
      <c r="I61" s="101">
        <v>972771</v>
      </c>
    </row>
    <row r="62" spans="1:9" ht="14.25" thickBot="1" thickTop="1">
      <c r="A62" s="21">
        <v>61</v>
      </c>
      <c r="B62" s="41">
        <v>5060338</v>
      </c>
      <c r="C62" s="41" t="s">
        <v>63</v>
      </c>
      <c r="D62" s="41" t="s">
        <v>6</v>
      </c>
      <c r="E62" s="42">
        <v>5636.2</v>
      </c>
      <c r="F62" s="42">
        <v>892597.8</v>
      </c>
      <c r="G62" s="42">
        <v>5636.2</v>
      </c>
      <c r="H62" s="42">
        <v>892597.8</v>
      </c>
      <c r="I62" s="102">
        <v>66242.5</v>
      </c>
    </row>
    <row r="63" spans="1:9" ht="14.25" thickBot="1" thickTop="1">
      <c r="A63" s="21">
        <v>62</v>
      </c>
      <c r="B63" s="41">
        <v>4377443</v>
      </c>
      <c r="C63" s="41" t="s">
        <v>64</v>
      </c>
      <c r="D63" s="41" t="s">
        <v>30</v>
      </c>
      <c r="E63" s="42"/>
      <c r="F63" s="42"/>
      <c r="G63" s="42">
        <v>900</v>
      </c>
      <c r="H63" s="42">
        <v>126881.1</v>
      </c>
      <c r="I63" s="102">
        <v>1608457</v>
      </c>
    </row>
    <row r="64" spans="1:9" ht="14.25" thickBot="1" thickTop="1">
      <c r="A64" s="21">
        <v>63</v>
      </c>
      <c r="B64" s="41">
        <v>2086166</v>
      </c>
      <c r="C64" s="41" t="s">
        <v>65</v>
      </c>
      <c r="D64" s="41" t="s">
        <v>2</v>
      </c>
      <c r="E64" s="42">
        <v>29.84</v>
      </c>
      <c r="F64" s="42">
        <v>1901835.1</v>
      </c>
      <c r="G64" s="42">
        <v>29.84</v>
      </c>
      <c r="H64" s="42">
        <v>1901835.1</v>
      </c>
      <c r="I64" s="101">
        <v>374406</v>
      </c>
    </row>
    <row r="65" spans="1:9" ht="14.25" thickBot="1" thickTop="1">
      <c r="A65" s="21">
        <v>64</v>
      </c>
      <c r="B65" s="41">
        <v>2845458</v>
      </c>
      <c r="C65" s="41" t="s">
        <v>66</v>
      </c>
      <c r="D65" s="41" t="s">
        <v>36</v>
      </c>
      <c r="E65" s="42">
        <v>2500</v>
      </c>
      <c r="F65" s="42">
        <v>400000</v>
      </c>
      <c r="G65" s="42">
        <v>2500</v>
      </c>
      <c r="H65" s="42">
        <v>400000</v>
      </c>
      <c r="I65" s="102">
        <v>42756</v>
      </c>
    </row>
    <row r="66" spans="1:9" ht="14.25" thickBot="1" thickTop="1">
      <c r="A66" s="21">
        <v>65</v>
      </c>
      <c r="B66" s="41">
        <v>2152924</v>
      </c>
      <c r="C66" s="41" t="s">
        <v>67</v>
      </c>
      <c r="D66" s="41" t="s">
        <v>36</v>
      </c>
      <c r="E66" s="42"/>
      <c r="F66" s="42"/>
      <c r="G66" s="42">
        <v>977.5</v>
      </c>
      <c r="H66" s="42">
        <v>195499.8</v>
      </c>
      <c r="I66" s="102">
        <v>64718.09999999999</v>
      </c>
    </row>
    <row r="67" spans="1:9" ht="14.25" thickBot="1" thickTop="1">
      <c r="A67" s="21">
        <v>66</v>
      </c>
      <c r="B67" s="41">
        <v>2293323</v>
      </c>
      <c r="C67" s="41" t="s">
        <v>68</v>
      </c>
      <c r="D67" s="41" t="s">
        <v>69</v>
      </c>
      <c r="E67" s="42">
        <v>216.8</v>
      </c>
      <c r="F67" s="42">
        <v>40</v>
      </c>
      <c r="G67" s="42">
        <v>216.8</v>
      </c>
      <c r="H67" s="42">
        <v>8673</v>
      </c>
      <c r="I67" s="102">
        <v>1523.4</v>
      </c>
    </row>
    <row r="68" spans="1:9" ht="14.25" thickBot="1" thickTop="1">
      <c r="A68" s="21">
        <v>67</v>
      </c>
      <c r="B68" s="41">
        <v>2608073</v>
      </c>
      <c r="C68" s="41" t="s">
        <v>70</v>
      </c>
      <c r="D68" s="41" t="s">
        <v>10</v>
      </c>
      <c r="E68" s="42">
        <v>8850</v>
      </c>
      <c r="F68" s="42">
        <v>97350</v>
      </c>
      <c r="G68" s="42">
        <v>7660</v>
      </c>
      <c r="H68" s="42">
        <v>84260</v>
      </c>
      <c r="I68" s="102">
        <v>12970</v>
      </c>
    </row>
    <row r="69" spans="1:9" ht="14.25" thickBot="1" thickTop="1">
      <c r="A69" s="21">
        <v>68</v>
      </c>
      <c r="B69" s="41">
        <v>5109884</v>
      </c>
      <c r="C69" s="41" t="s">
        <v>71</v>
      </c>
      <c r="D69" s="41" t="s">
        <v>6</v>
      </c>
      <c r="E69" s="42"/>
      <c r="F69" s="42"/>
      <c r="G69" s="42">
        <v>21.319</v>
      </c>
      <c r="H69" s="42">
        <v>4134.575</v>
      </c>
      <c r="I69" s="101">
        <v>281398</v>
      </c>
    </row>
    <row r="70" spans="1:9" ht="14.25" thickBot="1" thickTop="1">
      <c r="A70" s="21">
        <v>69</v>
      </c>
      <c r="B70" s="41">
        <v>2051303</v>
      </c>
      <c r="C70" s="41" t="s">
        <v>72</v>
      </c>
      <c r="D70" s="41" t="s">
        <v>14</v>
      </c>
      <c r="E70" s="42">
        <v>2547825</v>
      </c>
      <c r="F70" s="42">
        <v>27552295.6</v>
      </c>
      <c r="G70" s="42">
        <v>5161.95</v>
      </c>
      <c r="H70" s="42">
        <v>131750.94</v>
      </c>
      <c r="I70" s="101">
        <v>13281228</v>
      </c>
    </row>
    <row r="71" spans="1:9" ht="14.25" thickBot="1" thickTop="1">
      <c r="A71" s="21">
        <v>70</v>
      </c>
      <c r="B71" s="41">
        <v>2051303</v>
      </c>
      <c r="C71" s="41" t="s">
        <v>72</v>
      </c>
      <c r="D71" s="41" t="s">
        <v>22</v>
      </c>
      <c r="E71" s="42">
        <v>649410.7</v>
      </c>
      <c r="F71" s="42">
        <v>19377088.2</v>
      </c>
      <c r="G71" s="42">
        <v>598886.77</v>
      </c>
      <c r="H71" s="42">
        <v>26355925.9</v>
      </c>
      <c r="I71" s="101">
        <v>13281228</v>
      </c>
    </row>
    <row r="72" spans="1:9" ht="14.25" thickBot="1" thickTop="1">
      <c r="A72" s="21">
        <v>71</v>
      </c>
      <c r="B72" s="41">
        <v>2051303</v>
      </c>
      <c r="C72" s="41" t="s">
        <v>72</v>
      </c>
      <c r="D72" s="41" t="s">
        <v>73</v>
      </c>
      <c r="E72" s="42">
        <v>187397.96</v>
      </c>
      <c r="F72" s="42">
        <v>187385.39</v>
      </c>
      <c r="G72" s="42">
        <v>187397.96</v>
      </c>
      <c r="H72" s="42">
        <v>687146.18</v>
      </c>
      <c r="I72" s="101">
        <v>13281228</v>
      </c>
    </row>
    <row r="73" spans="1:9" ht="14.25" thickBot="1" thickTop="1">
      <c r="A73" s="21">
        <v>72</v>
      </c>
      <c r="B73" s="41">
        <v>2061848</v>
      </c>
      <c r="C73" s="41" t="s">
        <v>74</v>
      </c>
      <c r="D73" s="41" t="s">
        <v>2</v>
      </c>
      <c r="E73" s="42">
        <v>30.399</v>
      </c>
      <c r="F73" s="42">
        <v>2078133.9</v>
      </c>
      <c r="G73" s="42">
        <v>30.399</v>
      </c>
      <c r="H73" s="42">
        <v>2078133.9</v>
      </c>
      <c r="I73" s="101">
        <v>544629</v>
      </c>
    </row>
    <row r="74" spans="1:9" ht="14.25" thickBot="1" thickTop="1">
      <c r="A74" s="21">
        <v>73</v>
      </c>
      <c r="B74" s="41">
        <v>2570769</v>
      </c>
      <c r="C74" s="41" t="s">
        <v>75</v>
      </c>
      <c r="D74" s="41" t="s">
        <v>2</v>
      </c>
      <c r="E74" s="42">
        <v>1.7222</v>
      </c>
      <c r="F74" s="42"/>
      <c r="G74" s="42">
        <v>1.3782</v>
      </c>
      <c r="H74" s="42">
        <v>84536.2</v>
      </c>
      <c r="I74" s="102">
        <v>34535</v>
      </c>
    </row>
    <row r="75" spans="1:9" ht="14.25" thickBot="1" thickTop="1">
      <c r="A75" s="21">
        <v>74</v>
      </c>
      <c r="B75" s="41">
        <v>5180953</v>
      </c>
      <c r="C75" s="41" t="s">
        <v>76</v>
      </c>
      <c r="D75" s="41" t="s">
        <v>6</v>
      </c>
      <c r="E75" s="42">
        <v>5180</v>
      </c>
      <c r="F75" s="42">
        <v>73361</v>
      </c>
      <c r="G75" s="42">
        <v>4092</v>
      </c>
      <c r="H75" s="42">
        <v>120000</v>
      </c>
      <c r="I75" s="102">
        <v>32.839</v>
      </c>
    </row>
    <row r="76" spans="1:9" ht="14.25" thickBot="1" thickTop="1">
      <c r="A76" s="21">
        <v>75</v>
      </c>
      <c r="B76" s="41">
        <v>2010933</v>
      </c>
      <c r="C76" s="41" t="s">
        <v>77</v>
      </c>
      <c r="D76" s="41" t="s">
        <v>78</v>
      </c>
      <c r="E76" s="42">
        <v>11.85</v>
      </c>
      <c r="F76" s="42"/>
      <c r="G76" s="42">
        <v>8.92</v>
      </c>
      <c r="H76" s="42">
        <v>676900.1</v>
      </c>
      <c r="I76" s="101">
        <v>134768</v>
      </c>
    </row>
    <row r="77" spans="1:9" ht="14.25" thickBot="1" thickTop="1">
      <c r="A77" s="21">
        <v>76</v>
      </c>
      <c r="B77" s="41">
        <v>2724146</v>
      </c>
      <c r="C77" s="41" t="s">
        <v>79</v>
      </c>
      <c r="D77" s="41" t="s">
        <v>80</v>
      </c>
      <c r="E77" s="42">
        <v>300</v>
      </c>
      <c r="F77" s="42"/>
      <c r="G77" s="42"/>
      <c r="H77" s="42"/>
      <c r="I77" s="101">
        <v>563353</v>
      </c>
    </row>
    <row r="78" spans="1:9" ht="14.25" thickBot="1" thickTop="1">
      <c r="A78" s="21">
        <v>77</v>
      </c>
      <c r="B78" s="41">
        <v>4063481</v>
      </c>
      <c r="C78" s="41" t="s">
        <v>81</v>
      </c>
      <c r="D78" s="41" t="s">
        <v>36</v>
      </c>
      <c r="E78" s="42">
        <v>1217.46</v>
      </c>
      <c r="F78" s="42">
        <v>182619.2</v>
      </c>
      <c r="G78" s="42">
        <v>1217.46</v>
      </c>
      <c r="H78" s="42">
        <v>182619.2</v>
      </c>
      <c r="I78" s="102" t="e">
        <v>#N/A</v>
      </c>
    </row>
    <row r="79" spans="1:9" ht="14.25" thickBot="1" thickTop="1">
      <c r="A79" s="21">
        <v>78</v>
      </c>
      <c r="B79" s="43">
        <v>5218896</v>
      </c>
      <c r="C79" s="41" t="s">
        <v>82</v>
      </c>
      <c r="D79" s="41" t="s">
        <v>14</v>
      </c>
      <c r="E79" s="42"/>
      <c r="F79" s="42"/>
      <c r="G79" s="42">
        <v>33400</v>
      </c>
      <c r="H79" s="42"/>
      <c r="I79" s="102">
        <v>100920.87000000001</v>
      </c>
    </row>
    <row r="80" spans="1:9" ht="14.25" thickBot="1" thickTop="1">
      <c r="A80" s="21">
        <v>79</v>
      </c>
      <c r="B80" s="41">
        <v>5002486</v>
      </c>
      <c r="C80" s="41" t="s">
        <v>83</v>
      </c>
      <c r="D80" s="41" t="s">
        <v>14</v>
      </c>
      <c r="E80" s="42">
        <v>318233</v>
      </c>
      <c r="F80" s="42">
        <v>53200000</v>
      </c>
      <c r="G80" s="42">
        <v>174193</v>
      </c>
      <c r="H80" s="42">
        <v>9267068</v>
      </c>
      <c r="I80" s="101">
        <v>827231</v>
      </c>
    </row>
    <row r="81" spans="1:9" ht="14.25" thickBot="1" thickTop="1">
      <c r="A81" s="21">
        <v>80</v>
      </c>
      <c r="B81" s="41">
        <v>5134803</v>
      </c>
      <c r="C81" s="41" t="s">
        <v>84</v>
      </c>
      <c r="D81" s="41" t="s">
        <v>8</v>
      </c>
      <c r="E81" s="42"/>
      <c r="F81" s="42"/>
      <c r="G81" s="42">
        <v>445</v>
      </c>
      <c r="H81" s="42">
        <v>20000</v>
      </c>
      <c r="I81" s="102">
        <v>13850.7</v>
      </c>
    </row>
    <row r="82" spans="1:9" ht="14.25" thickBot="1" thickTop="1">
      <c r="A82" s="21">
        <v>81</v>
      </c>
      <c r="B82" s="41">
        <v>5089417</v>
      </c>
      <c r="C82" s="41" t="s">
        <v>85</v>
      </c>
      <c r="D82" s="41" t="s">
        <v>2</v>
      </c>
      <c r="E82" s="42">
        <v>15.2264</v>
      </c>
      <c r="F82" s="42">
        <v>1170027.9</v>
      </c>
      <c r="G82" s="42">
        <v>12.76461</v>
      </c>
      <c r="H82" s="42">
        <v>1170027.9</v>
      </c>
      <c r="I82" s="101">
        <v>202383</v>
      </c>
    </row>
    <row r="83" spans="1:9" ht="14.25" thickBot="1" thickTop="1">
      <c r="A83" s="21">
        <v>82</v>
      </c>
      <c r="B83" s="41">
        <v>2049902</v>
      </c>
      <c r="C83" s="41" t="s">
        <v>86</v>
      </c>
      <c r="D83" s="41" t="s">
        <v>8</v>
      </c>
      <c r="E83" s="42">
        <v>746600</v>
      </c>
      <c r="F83" s="42">
        <v>37330000</v>
      </c>
      <c r="G83" s="42">
        <v>746600</v>
      </c>
      <c r="H83" s="42">
        <v>37330000</v>
      </c>
      <c r="I83" s="102">
        <v>3952.126</v>
      </c>
    </row>
    <row r="84" spans="1:9" ht="14.25" thickBot="1" thickTop="1">
      <c r="A84" s="21">
        <v>83</v>
      </c>
      <c r="B84" s="41">
        <v>2542315</v>
      </c>
      <c r="C84" s="41" t="s">
        <v>87</v>
      </c>
      <c r="D84" s="41" t="s">
        <v>8</v>
      </c>
      <c r="E84" s="42">
        <v>2833</v>
      </c>
      <c r="F84" s="42">
        <v>28874</v>
      </c>
      <c r="G84" s="42">
        <v>2833</v>
      </c>
      <c r="H84" s="42">
        <v>95820.3</v>
      </c>
      <c r="I84" s="102">
        <v>13869.150000000001</v>
      </c>
    </row>
    <row r="85" spans="1:9" ht="14.25" thickBot="1" thickTop="1">
      <c r="A85" s="21">
        <v>84</v>
      </c>
      <c r="B85" s="41">
        <v>5016665</v>
      </c>
      <c r="C85" s="41" t="s">
        <v>88</v>
      </c>
      <c r="D85" s="41" t="s">
        <v>22</v>
      </c>
      <c r="E85" s="42">
        <v>45620</v>
      </c>
      <c r="F85" s="42"/>
      <c r="G85" s="42">
        <v>45620</v>
      </c>
      <c r="H85" s="42">
        <v>5086078.77</v>
      </c>
      <c r="I85" s="101">
        <v>1155008</v>
      </c>
    </row>
    <row r="86" spans="1:9" ht="14.25" thickBot="1" thickTop="1">
      <c r="A86" s="21">
        <v>85</v>
      </c>
      <c r="B86" s="41">
        <v>2724391</v>
      </c>
      <c r="C86" s="41" t="s">
        <v>89</v>
      </c>
      <c r="D86" s="41" t="s">
        <v>36</v>
      </c>
      <c r="E86" s="42">
        <v>1700</v>
      </c>
      <c r="F86" s="42">
        <v>374000</v>
      </c>
      <c r="G86" s="42">
        <v>1362.694</v>
      </c>
      <c r="H86" s="42">
        <v>476942.6</v>
      </c>
      <c r="I86" s="102">
        <v>8847.457</v>
      </c>
    </row>
    <row r="87" spans="1:9" ht="14.25" thickBot="1" thickTop="1">
      <c r="A87" s="21">
        <v>86</v>
      </c>
      <c r="B87" s="41">
        <v>2169967</v>
      </c>
      <c r="C87" s="41" t="s">
        <v>90</v>
      </c>
      <c r="D87" s="41" t="s">
        <v>30</v>
      </c>
      <c r="E87" s="42">
        <v>12960</v>
      </c>
      <c r="F87" s="42">
        <v>304469.3</v>
      </c>
      <c r="G87" s="42">
        <v>7500</v>
      </c>
      <c r="H87" s="42">
        <v>176197.5</v>
      </c>
      <c r="I87" s="102">
        <v>49303</v>
      </c>
    </row>
    <row r="88" spans="1:9" ht="14.25" thickBot="1" thickTop="1">
      <c r="A88" s="21">
        <v>87</v>
      </c>
      <c r="B88" s="41">
        <v>5073189</v>
      </c>
      <c r="C88" s="41" t="s">
        <v>91</v>
      </c>
      <c r="D88" s="41" t="s">
        <v>2</v>
      </c>
      <c r="E88" s="42">
        <v>2.528</v>
      </c>
      <c r="F88" s="42">
        <v>172885.4</v>
      </c>
      <c r="G88" s="42">
        <v>2.528</v>
      </c>
      <c r="H88" s="42">
        <v>172885.4</v>
      </c>
      <c r="I88" s="102">
        <v>58937.2</v>
      </c>
    </row>
    <row r="89" spans="1:9" ht="14.25" thickBot="1" thickTop="1">
      <c r="A89" s="21">
        <v>88</v>
      </c>
      <c r="B89" s="41">
        <v>5073189</v>
      </c>
      <c r="C89" s="41" t="s">
        <v>91</v>
      </c>
      <c r="D89" s="41" t="s">
        <v>12</v>
      </c>
      <c r="E89" s="42">
        <v>0.257</v>
      </c>
      <c r="F89" s="42">
        <v>272.1</v>
      </c>
      <c r="G89" s="42">
        <v>0.257</v>
      </c>
      <c r="H89" s="42">
        <v>272.1</v>
      </c>
      <c r="I89" s="102">
        <v>58937.2</v>
      </c>
    </row>
    <row r="90" spans="1:9" ht="14.25" thickBot="1" thickTop="1">
      <c r="A90" s="21">
        <v>89</v>
      </c>
      <c r="B90" s="41">
        <v>2784041</v>
      </c>
      <c r="C90" s="41" t="s">
        <v>92</v>
      </c>
      <c r="D90" s="41" t="s">
        <v>62</v>
      </c>
      <c r="E90" s="42">
        <v>34961.6</v>
      </c>
      <c r="F90" s="42">
        <v>855209.6</v>
      </c>
      <c r="G90" s="42">
        <v>34961.6</v>
      </c>
      <c r="H90" s="42">
        <v>855209.6</v>
      </c>
      <c r="I90" s="102">
        <v>57984.8</v>
      </c>
    </row>
    <row r="91" spans="1:9" ht="14.25" thickBot="1" thickTop="1">
      <c r="A91" s="21">
        <v>90</v>
      </c>
      <c r="B91" s="41">
        <v>5396786</v>
      </c>
      <c r="C91" s="41" t="s">
        <v>93</v>
      </c>
      <c r="D91" s="41" t="s">
        <v>2</v>
      </c>
      <c r="E91" s="42">
        <v>0.5992</v>
      </c>
      <c r="F91" s="42"/>
      <c r="G91" s="42">
        <v>0.5992</v>
      </c>
      <c r="H91" s="42">
        <v>39632.055</v>
      </c>
      <c r="I91" s="102">
        <v>10677.1</v>
      </c>
    </row>
    <row r="92" spans="1:9" ht="14.25" thickBot="1" thickTop="1">
      <c r="A92" s="21">
        <v>91</v>
      </c>
      <c r="B92" s="41">
        <v>5063329</v>
      </c>
      <c r="C92" s="41" t="s">
        <v>94</v>
      </c>
      <c r="D92" s="41" t="s">
        <v>10</v>
      </c>
      <c r="E92" s="42">
        <v>33.883</v>
      </c>
      <c r="F92" s="42">
        <v>546587.7</v>
      </c>
      <c r="G92" s="42">
        <v>33.883</v>
      </c>
      <c r="H92" s="42">
        <v>546587.7</v>
      </c>
      <c r="I92" s="102">
        <v>22270</v>
      </c>
    </row>
    <row r="93" spans="1:9" ht="14.25" thickBot="1" thickTop="1">
      <c r="A93" s="21">
        <v>92</v>
      </c>
      <c r="B93" s="41">
        <v>2595818</v>
      </c>
      <c r="C93" s="41" t="s">
        <v>95</v>
      </c>
      <c r="D93" s="41" t="s">
        <v>10</v>
      </c>
      <c r="E93" s="42">
        <v>27.68</v>
      </c>
      <c r="F93" s="42">
        <v>194.3</v>
      </c>
      <c r="G93" s="42">
        <v>27.68</v>
      </c>
      <c r="H93" s="42">
        <v>249100</v>
      </c>
      <c r="I93" s="102">
        <v>40727.5</v>
      </c>
    </row>
    <row r="94" spans="1:9" ht="14.25" thickBot="1" thickTop="1">
      <c r="A94" s="21">
        <v>93</v>
      </c>
      <c r="B94" s="41">
        <v>2708132</v>
      </c>
      <c r="C94" s="41" t="s">
        <v>96</v>
      </c>
      <c r="D94" s="41" t="s">
        <v>6</v>
      </c>
      <c r="E94" s="42">
        <v>2958</v>
      </c>
      <c r="F94" s="42">
        <v>219970.8</v>
      </c>
      <c r="G94" s="42">
        <v>2958</v>
      </c>
      <c r="H94" s="42">
        <v>345114.8</v>
      </c>
      <c r="I94" s="102">
        <v>35260.4</v>
      </c>
    </row>
    <row r="95" spans="1:9" ht="14.25" thickBot="1" thickTop="1">
      <c r="A95" s="21">
        <v>94</v>
      </c>
      <c r="B95" s="41">
        <v>5320569</v>
      </c>
      <c r="C95" s="41" t="s">
        <v>97</v>
      </c>
      <c r="D95" s="41" t="s">
        <v>98</v>
      </c>
      <c r="E95" s="42">
        <v>22861</v>
      </c>
      <c r="F95" s="42">
        <v>346707.2</v>
      </c>
      <c r="G95" s="42">
        <v>21861</v>
      </c>
      <c r="H95" s="42">
        <v>335207.2</v>
      </c>
      <c r="I95" s="102">
        <v>74457.2</v>
      </c>
    </row>
    <row r="96" spans="1:9" ht="14.25" thickBot="1" thickTop="1">
      <c r="A96" s="21">
        <v>95</v>
      </c>
      <c r="B96" s="41">
        <v>5041538</v>
      </c>
      <c r="C96" s="41" t="s">
        <v>99</v>
      </c>
      <c r="D96" s="41" t="s">
        <v>14</v>
      </c>
      <c r="E96" s="42">
        <v>131639</v>
      </c>
      <c r="F96" s="42">
        <v>4551195.6</v>
      </c>
      <c r="G96" s="42">
        <v>90966</v>
      </c>
      <c r="H96" s="42">
        <v>4303287.9</v>
      </c>
      <c r="I96" s="101">
        <v>427693</v>
      </c>
    </row>
    <row r="97" spans="1:9" ht="14.25" thickBot="1" thickTop="1">
      <c r="A97" s="21">
        <v>96</v>
      </c>
      <c r="B97" s="43">
        <v>5167663</v>
      </c>
      <c r="C97" s="41" t="s">
        <v>100</v>
      </c>
      <c r="D97" s="41" t="s">
        <v>101</v>
      </c>
      <c r="E97" s="42"/>
      <c r="F97" s="42"/>
      <c r="G97" s="42">
        <v>37787.42</v>
      </c>
      <c r="H97" s="42">
        <v>14070261.8</v>
      </c>
      <c r="I97" s="102">
        <v>283168800</v>
      </c>
    </row>
    <row r="98" spans="1:9" ht="14.25" thickBot="1" thickTop="1">
      <c r="A98" s="21">
        <v>97</v>
      </c>
      <c r="B98" s="41">
        <v>2025736</v>
      </c>
      <c r="C98" s="41" t="s">
        <v>102</v>
      </c>
      <c r="D98" s="41" t="s">
        <v>8</v>
      </c>
      <c r="E98" s="42">
        <v>300</v>
      </c>
      <c r="F98" s="42">
        <v>4049.8</v>
      </c>
      <c r="G98" s="42">
        <v>300</v>
      </c>
      <c r="H98" s="42">
        <v>10000</v>
      </c>
      <c r="I98" s="102">
        <v>12.7298</v>
      </c>
    </row>
    <row r="99" spans="1:9" ht="14.25" thickBot="1" thickTop="1">
      <c r="A99" s="21">
        <v>98</v>
      </c>
      <c r="B99" s="41">
        <v>2745534</v>
      </c>
      <c r="C99" s="41" t="s">
        <v>103</v>
      </c>
      <c r="D99" s="41" t="s">
        <v>36</v>
      </c>
      <c r="E99" s="42"/>
      <c r="F99" s="42"/>
      <c r="G99" s="42">
        <v>3000</v>
      </c>
      <c r="H99" s="42">
        <v>408000</v>
      </c>
      <c r="I99" s="102">
        <v>62230</v>
      </c>
    </row>
    <row r="100" spans="1:9" ht="14.25" thickBot="1" thickTop="1">
      <c r="A100" s="21">
        <v>99</v>
      </c>
      <c r="B100" s="41">
        <v>2745534</v>
      </c>
      <c r="C100" s="41" t="s">
        <v>103</v>
      </c>
      <c r="D100" s="41" t="s">
        <v>104</v>
      </c>
      <c r="E100" s="42">
        <v>11.6</v>
      </c>
      <c r="F100" s="42">
        <v>341000</v>
      </c>
      <c r="G100" s="42"/>
      <c r="H100" s="42"/>
      <c r="I100" s="102">
        <v>62230</v>
      </c>
    </row>
    <row r="101" spans="1:9" ht="14.25" thickBot="1" thickTop="1">
      <c r="A101" s="21">
        <v>100</v>
      </c>
      <c r="B101" s="41">
        <v>2889668</v>
      </c>
      <c r="C101" s="41" t="s">
        <v>105</v>
      </c>
      <c r="D101" s="41" t="s">
        <v>2</v>
      </c>
      <c r="E101" s="42"/>
      <c r="F101" s="42"/>
      <c r="G101" s="42">
        <v>5.483</v>
      </c>
      <c r="H101" s="42">
        <v>421295.3</v>
      </c>
      <c r="I101" s="101">
        <v>117995</v>
      </c>
    </row>
    <row r="102" spans="1:9" ht="14.25" thickBot="1" thickTop="1">
      <c r="A102" s="21">
        <v>101</v>
      </c>
      <c r="B102" s="41">
        <v>2889668</v>
      </c>
      <c r="C102" s="41" t="s">
        <v>105</v>
      </c>
      <c r="D102" s="41" t="s">
        <v>12</v>
      </c>
      <c r="E102" s="42"/>
      <c r="F102" s="42"/>
      <c r="G102" s="42">
        <v>0.625</v>
      </c>
      <c r="H102" s="42">
        <v>811.4</v>
      </c>
      <c r="I102" s="101">
        <v>117995</v>
      </c>
    </row>
    <row r="103" spans="1:9" ht="14.25" thickBot="1" thickTop="1">
      <c r="A103" s="21">
        <v>102</v>
      </c>
      <c r="B103" s="41">
        <v>2824752</v>
      </c>
      <c r="C103" s="41" t="s">
        <v>106</v>
      </c>
      <c r="D103" s="41" t="s">
        <v>30</v>
      </c>
      <c r="E103" s="42">
        <v>5000</v>
      </c>
      <c r="F103" s="42">
        <v>35600.9</v>
      </c>
      <c r="G103" s="42">
        <v>5000</v>
      </c>
      <c r="H103" s="42">
        <v>41305.909</v>
      </c>
      <c r="I103" s="102">
        <v>2180.554</v>
      </c>
    </row>
    <row r="104" spans="1:9" ht="14.25" thickBot="1" thickTop="1">
      <c r="A104" s="21">
        <v>103</v>
      </c>
      <c r="B104" s="41">
        <v>5396662</v>
      </c>
      <c r="C104" s="41" t="s">
        <v>107</v>
      </c>
      <c r="D104" s="41" t="s">
        <v>14</v>
      </c>
      <c r="E104" s="42"/>
      <c r="F104" s="42"/>
      <c r="G104" s="42">
        <v>387807.56</v>
      </c>
      <c r="H104" s="42">
        <v>20852449.2</v>
      </c>
      <c r="I104" s="101">
        <v>3671296</v>
      </c>
    </row>
    <row r="105" spans="1:9" ht="14.25" thickBot="1" thickTop="1">
      <c r="A105" s="21">
        <v>104</v>
      </c>
      <c r="B105" s="41">
        <v>5396662</v>
      </c>
      <c r="C105" s="41" t="s">
        <v>107</v>
      </c>
      <c r="D105" s="41" t="s">
        <v>22</v>
      </c>
      <c r="E105" s="42"/>
      <c r="F105" s="42"/>
      <c r="G105" s="42">
        <v>7229.21</v>
      </c>
      <c r="H105" s="42">
        <v>403309.8</v>
      </c>
      <c r="I105" s="101">
        <v>3671296</v>
      </c>
    </row>
    <row r="106" spans="1:9" ht="14.25" thickBot="1" thickTop="1">
      <c r="A106" s="21">
        <v>105</v>
      </c>
      <c r="B106" s="41">
        <v>2565587</v>
      </c>
      <c r="C106" s="41" t="s">
        <v>108</v>
      </c>
      <c r="D106" s="41" t="s">
        <v>4</v>
      </c>
      <c r="E106" s="42">
        <v>60</v>
      </c>
      <c r="F106" s="42">
        <v>3000</v>
      </c>
      <c r="G106" s="42"/>
      <c r="H106" s="42"/>
      <c r="I106" s="102">
        <v>1981.5</v>
      </c>
    </row>
    <row r="107" spans="1:9" ht="14.25" thickBot="1" thickTop="1">
      <c r="A107" s="21">
        <v>106</v>
      </c>
      <c r="B107" s="41">
        <v>2023202</v>
      </c>
      <c r="C107" s="41" t="s">
        <v>109</v>
      </c>
      <c r="D107" s="41" t="s">
        <v>62</v>
      </c>
      <c r="E107" s="42">
        <v>25371</v>
      </c>
      <c r="F107" s="42">
        <v>598077.3</v>
      </c>
      <c r="G107" s="42">
        <v>25371</v>
      </c>
      <c r="H107" s="42">
        <v>598077.3</v>
      </c>
      <c r="I107" s="101">
        <v>112012</v>
      </c>
    </row>
    <row r="108" spans="1:9" ht="14.25" thickBot="1" thickTop="1">
      <c r="A108" s="21">
        <v>107</v>
      </c>
      <c r="B108" s="41">
        <v>2069792</v>
      </c>
      <c r="C108" s="41" t="s">
        <v>110</v>
      </c>
      <c r="D108" s="41" t="s">
        <v>2</v>
      </c>
      <c r="E108" s="42">
        <v>201.519</v>
      </c>
      <c r="F108" s="42"/>
      <c r="G108" s="42">
        <v>182.893</v>
      </c>
      <c r="H108" s="42">
        <v>13058729.018</v>
      </c>
      <c r="I108" s="101">
        <v>1952982</v>
      </c>
    </row>
    <row r="109" spans="1:9" ht="14.25" thickBot="1" thickTop="1">
      <c r="A109" s="21">
        <v>108</v>
      </c>
      <c r="B109" s="41">
        <v>2069792</v>
      </c>
      <c r="C109" s="41" t="s">
        <v>110</v>
      </c>
      <c r="D109" s="41" t="s">
        <v>12</v>
      </c>
      <c r="E109" s="42"/>
      <c r="F109" s="42"/>
      <c r="G109" s="42">
        <v>10.027</v>
      </c>
      <c r="H109" s="42">
        <v>11574</v>
      </c>
      <c r="I109" s="101">
        <v>1952982</v>
      </c>
    </row>
    <row r="110" spans="1:9" ht="14.25" thickBot="1" thickTop="1">
      <c r="A110" s="21">
        <v>109</v>
      </c>
      <c r="B110" s="41">
        <v>2561662</v>
      </c>
      <c r="C110" s="41" t="s">
        <v>111</v>
      </c>
      <c r="D110" s="41" t="s">
        <v>10</v>
      </c>
      <c r="E110" s="42"/>
      <c r="F110" s="42"/>
      <c r="G110" s="42">
        <v>1.3317</v>
      </c>
      <c r="H110" s="42">
        <v>10920</v>
      </c>
      <c r="I110" s="102">
        <v>8131</v>
      </c>
    </row>
    <row r="111" spans="1:9" ht="14.25" thickBot="1" thickTop="1">
      <c r="A111" s="21">
        <v>110</v>
      </c>
      <c r="B111" s="41">
        <v>2041278</v>
      </c>
      <c r="C111" s="41" t="s">
        <v>112</v>
      </c>
      <c r="D111" s="41" t="s">
        <v>30</v>
      </c>
      <c r="E111" s="42">
        <v>7000</v>
      </c>
      <c r="F111" s="42">
        <v>10000</v>
      </c>
      <c r="G111" s="42">
        <v>7000</v>
      </c>
      <c r="H111" s="42">
        <v>70000</v>
      </c>
      <c r="I111" s="102">
        <v>9100</v>
      </c>
    </row>
    <row r="112" spans="1:9" ht="14.25" thickBot="1" thickTop="1">
      <c r="A112" s="21">
        <v>111</v>
      </c>
      <c r="B112" s="41">
        <v>5141583</v>
      </c>
      <c r="C112" s="41" t="s">
        <v>113</v>
      </c>
      <c r="D112" s="41" t="s">
        <v>62</v>
      </c>
      <c r="E112" s="42">
        <v>225310</v>
      </c>
      <c r="F112" s="42"/>
      <c r="G112" s="42">
        <v>66050</v>
      </c>
      <c r="H112" s="42">
        <v>2929750.2</v>
      </c>
      <c r="I112" s="101">
        <v>5306166</v>
      </c>
    </row>
    <row r="113" spans="1:9" ht="14.25" thickBot="1" thickTop="1">
      <c r="A113" s="21">
        <v>112</v>
      </c>
      <c r="B113" s="41">
        <v>2034859</v>
      </c>
      <c r="C113" s="41" t="s">
        <v>114</v>
      </c>
      <c r="D113" s="41" t="s">
        <v>62</v>
      </c>
      <c r="E113" s="42">
        <v>19</v>
      </c>
      <c r="F113" s="42">
        <v>494152.4</v>
      </c>
      <c r="G113" s="42">
        <v>37.2</v>
      </c>
      <c r="H113" s="42">
        <v>1133096.6</v>
      </c>
      <c r="I113" s="102">
        <v>0</v>
      </c>
    </row>
    <row r="114" spans="1:9" ht="14.25" thickBot="1" thickTop="1">
      <c r="A114" s="21">
        <v>113</v>
      </c>
      <c r="B114" s="41">
        <v>2044838</v>
      </c>
      <c r="C114" s="41" t="s">
        <v>115</v>
      </c>
      <c r="D114" s="41" t="s">
        <v>10</v>
      </c>
      <c r="E114" s="42">
        <v>42.7</v>
      </c>
      <c r="F114" s="42">
        <v>234600</v>
      </c>
      <c r="G114" s="42">
        <v>42.7</v>
      </c>
      <c r="H114" s="42">
        <v>234600</v>
      </c>
      <c r="I114" s="102">
        <v>42124.375</v>
      </c>
    </row>
    <row r="115" spans="1:9" ht="14.25" thickBot="1" thickTop="1">
      <c r="A115" s="21">
        <v>114</v>
      </c>
      <c r="B115" s="41">
        <v>2067544</v>
      </c>
      <c r="C115" s="41" t="s">
        <v>116</v>
      </c>
      <c r="D115" s="41" t="s">
        <v>62</v>
      </c>
      <c r="E115" s="42">
        <v>3751</v>
      </c>
      <c r="F115" s="42">
        <v>290000</v>
      </c>
      <c r="G115" s="42">
        <v>12320</v>
      </c>
      <c r="H115" s="42">
        <v>342093</v>
      </c>
      <c r="I115" s="102">
        <v>54501</v>
      </c>
    </row>
    <row r="116" spans="1:9" ht="14.25" thickBot="1" thickTop="1">
      <c r="A116" s="21">
        <v>115</v>
      </c>
      <c r="B116" s="41">
        <v>2743744</v>
      </c>
      <c r="C116" s="41" t="s">
        <v>117</v>
      </c>
      <c r="D116" s="41" t="s">
        <v>118</v>
      </c>
      <c r="E116" s="42">
        <v>106</v>
      </c>
      <c r="F116" s="42"/>
      <c r="G116" s="42">
        <v>106</v>
      </c>
      <c r="H116" s="42">
        <v>1877374</v>
      </c>
      <c r="I116" s="101">
        <v>47614</v>
      </c>
    </row>
    <row r="117" spans="1:9" ht="14.25" thickBot="1" thickTop="1">
      <c r="A117" s="21">
        <v>116</v>
      </c>
      <c r="B117" s="41">
        <v>5051304</v>
      </c>
      <c r="C117" s="41" t="s">
        <v>119</v>
      </c>
      <c r="D117" s="41" t="s">
        <v>6</v>
      </c>
      <c r="E117" s="42">
        <v>650</v>
      </c>
      <c r="F117" s="42">
        <v>111173.4</v>
      </c>
      <c r="G117" s="42">
        <v>967.6</v>
      </c>
      <c r="H117" s="42">
        <v>256997.8</v>
      </c>
      <c r="I117" s="102">
        <v>66199.07</v>
      </c>
    </row>
    <row r="118" spans="1:9" ht="14.25" thickBot="1" thickTop="1">
      <c r="A118" s="21">
        <v>117</v>
      </c>
      <c r="B118" s="41">
        <v>2091283</v>
      </c>
      <c r="C118" s="41" t="s">
        <v>120</v>
      </c>
      <c r="D118" s="41" t="s">
        <v>36</v>
      </c>
      <c r="E118" s="42"/>
      <c r="F118" s="42"/>
      <c r="G118" s="42">
        <v>10000</v>
      </c>
      <c r="H118" s="42">
        <v>1600000</v>
      </c>
      <c r="I118" s="102">
        <v>440577</v>
      </c>
    </row>
    <row r="119" spans="1:9" ht="14.25" thickBot="1" thickTop="1">
      <c r="A119" s="21">
        <v>118</v>
      </c>
      <c r="B119" s="41">
        <v>5239168</v>
      </c>
      <c r="C119" s="41" t="s">
        <v>121</v>
      </c>
      <c r="D119" s="41" t="s">
        <v>14</v>
      </c>
      <c r="E119" s="42"/>
      <c r="F119" s="42"/>
      <c r="G119" s="42">
        <v>20469</v>
      </c>
      <c r="H119" s="42">
        <v>2146575.6</v>
      </c>
      <c r="I119" s="101">
        <v>545163</v>
      </c>
    </row>
    <row r="120" spans="1:9" ht="14.25" thickBot="1" thickTop="1">
      <c r="A120" s="21">
        <v>119</v>
      </c>
      <c r="B120" s="41">
        <v>2550245</v>
      </c>
      <c r="C120" s="41" t="s">
        <v>122</v>
      </c>
      <c r="D120" s="41" t="s">
        <v>78</v>
      </c>
      <c r="E120" s="42">
        <v>33.55</v>
      </c>
      <c r="F120" s="42">
        <v>2399666</v>
      </c>
      <c r="G120" s="42">
        <v>33.55</v>
      </c>
      <c r="H120" s="42">
        <v>2399666</v>
      </c>
      <c r="I120" s="101">
        <v>403131</v>
      </c>
    </row>
    <row r="121" spans="1:9" ht="14.25" thickBot="1" thickTop="1">
      <c r="A121" s="21">
        <v>120</v>
      </c>
      <c r="B121" s="41">
        <v>5475619</v>
      </c>
      <c r="C121" s="41" t="s">
        <v>123</v>
      </c>
      <c r="D121" s="41" t="s">
        <v>124</v>
      </c>
      <c r="E121" s="42"/>
      <c r="F121" s="42"/>
      <c r="G121" s="42">
        <v>140</v>
      </c>
      <c r="H121" s="42">
        <v>355413.87</v>
      </c>
      <c r="I121" s="102">
        <v>39788.03</v>
      </c>
    </row>
    <row r="122" spans="1:9" ht="14.25" thickBot="1" thickTop="1">
      <c r="A122" s="21">
        <v>121</v>
      </c>
      <c r="B122" s="41">
        <v>2550466</v>
      </c>
      <c r="C122" s="41" t="s">
        <v>125</v>
      </c>
      <c r="D122" s="41" t="s">
        <v>297</v>
      </c>
      <c r="E122" s="42">
        <v>76.8</v>
      </c>
      <c r="F122" s="42">
        <v>4081219</v>
      </c>
      <c r="G122" s="42">
        <v>77.8</v>
      </c>
      <c r="H122" s="42">
        <v>5620764.5</v>
      </c>
      <c r="I122" s="101">
        <v>12108432</v>
      </c>
    </row>
    <row r="123" spans="1:9" ht="14.25" thickBot="1" thickTop="1">
      <c r="A123" s="21">
        <v>122</v>
      </c>
      <c r="B123" s="41">
        <v>2550466</v>
      </c>
      <c r="C123" s="41" t="s">
        <v>125</v>
      </c>
      <c r="D123" s="41" t="s">
        <v>298</v>
      </c>
      <c r="E123" s="42">
        <v>7.1</v>
      </c>
      <c r="F123" s="42">
        <v>8847</v>
      </c>
      <c r="G123" s="42">
        <v>7.1</v>
      </c>
      <c r="H123" s="42">
        <v>8295.7</v>
      </c>
      <c r="I123" s="101">
        <v>12108432</v>
      </c>
    </row>
    <row r="124" spans="1:9" ht="14.25" thickBot="1" thickTop="1">
      <c r="A124" s="21">
        <v>123</v>
      </c>
      <c r="B124" s="41">
        <v>2550466</v>
      </c>
      <c r="C124" s="41" t="s">
        <v>125</v>
      </c>
      <c r="D124" s="41" t="s">
        <v>299</v>
      </c>
      <c r="E124" s="42">
        <v>14058.5</v>
      </c>
      <c r="F124" s="42">
        <v>1742957</v>
      </c>
      <c r="G124" s="42">
        <v>7053.1</v>
      </c>
      <c r="H124" s="42">
        <v>620098.9</v>
      </c>
      <c r="I124" s="101">
        <v>12108432</v>
      </c>
    </row>
    <row r="125" spans="1:9" ht="14.25" thickBot="1" thickTop="1">
      <c r="A125" s="21">
        <v>124</v>
      </c>
      <c r="B125" s="41">
        <v>2550466</v>
      </c>
      <c r="C125" s="41" t="s">
        <v>125</v>
      </c>
      <c r="D125" s="41" t="s">
        <v>101</v>
      </c>
      <c r="E125" s="42">
        <v>104330.8</v>
      </c>
      <c r="F125" s="42">
        <v>45279624</v>
      </c>
      <c r="G125" s="42">
        <v>107460.3</v>
      </c>
      <c r="H125" s="42">
        <v>49375172.9</v>
      </c>
      <c r="I125" s="101">
        <v>12108432</v>
      </c>
    </row>
    <row r="126" spans="1:9" ht="14.25" thickBot="1" thickTop="1">
      <c r="A126" s="21">
        <v>125</v>
      </c>
      <c r="B126" s="41">
        <v>2825627</v>
      </c>
      <c r="C126" s="41" t="s">
        <v>126</v>
      </c>
      <c r="D126" s="41" t="s">
        <v>6</v>
      </c>
      <c r="E126" s="42"/>
      <c r="F126" s="42"/>
      <c r="G126" s="42">
        <v>3230.1</v>
      </c>
      <c r="H126" s="42">
        <v>631335.3</v>
      </c>
      <c r="I126" s="102">
        <v>70304.40000000001</v>
      </c>
    </row>
    <row r="127" spans="1:9" ht="14.25" thickBot="1" thickTop="1">
      <c r="A127" s="21">
        <v>126</v>
      </c>
      <c r="B127" s="41">
        <v>2317265</v>
      </c>
      <c r="C127" s="41" t="s">
        <v>127</v>
      </c>
      <c r="D127" s="41" t="s">
        <v>69</v>
      </c>
      <c r="E127" s="42">
        <v>565.7</v>
      </c>
      <c r="F127" s="42">
        <v>43161.2</v>
      </c>
      <c r="G127" s="42">
        <v>565.7</v>
      </c>
      <c r="H127" s="42">
        <v>43161.2</v>
      </c>
      <c r="I127" s="102">
        <v>11517</v>
      </c>
    </row>
    <row r="128" spans="1:9" ht="14.25" thickBot="1" thickTop="1">
      <c r="A128" s="21">
        <v>127</v>
      </c>
      <c r="B128" s="41">
        <v>5051134</v>
      </c>
      <c r="C128" s="41" t="s">
        <v>128</v>
      </c>
      <c r="D128" s="41" t="s">
        <v>6</v>
      </c>
      <c r="E128" s="42">
        <v>28735</v>
      </c>
      <c r="F128" s="42">
        <v>3195053.3</v>
      </c>
      <c r="G128" s="42">
        <v>29000.3</v>
      </c>
      <c r="H128" s="42">
        <v>3231800</v>
      </c>
      <c r="I128" s="101">
        <v>452608</v>
      </c>
    </row>
    <row r="129" spans="1:9" ht="14.25" thickBot="1" thickTop="1">
      <c r="A129" s="21">
        <v>128</v>
      </c>
      <c r="B129" s="41">
        <v>2095025</v>
      </c>
      <c r="C129" s="41" t="s">
        <v>129</v>
      </c>
      <c r="D129" s="41" t="s">
        <v>62</v>
      </c>
      <c r="E129" s="42">
        <v>5810247.43</v>
      </c>
      <c r="F129" s="42"/>
      <c r="G129" s="42">
        <v>5810247.43</v>
      </c>
      <c r="H129" s="42">
        <v>420124743.2</v>
      </c>
      <c r="I129" s="101">
        <v>86161824</v>
      </c>
    </row>
    <row r="130" spans="1:9" ht="14.25" thickBot="1" thickTop="1">
      <c r="A130" s="21">
        <v>129</v>
      </c>
      <c r="B130" s="41">
        <v>2095025</v>
      </c>
      <c r="C130" s="41" t="s">
        <v>129</v>
      </c>
      <c r="D130" s="41" t="s">
        <v>130</v>
      </c>
      <c r="E130" s="42">
        <v>5082.39</v>
      </c>
      <c r="F130" s="42"/>
      <c r="G130" s="42">
        <v>5082.39</v>
      </c>
      <c r="H130" s="42">
        <v>500483.6</v>
      </c>
      <c r="I130" s="101">
        <v>86161824</v>
      </c>
    </row>
    <row r="131" spans="1:9" ht="14.25" thickBot="1" thickTop="1">
      <c r="A131" s="21">
        <v>130</v>
      </c>
      <c r="B131" s="41">
        <v>2554518</v>
      </c>
      <c r="C131" s="41" t="s">
        <v>131</v>
      </c>
      <c r="D131" s="41" t="s">
        <v>78</v>
      </c>
      <c r="E131" s="42">
        <v>141.45</v>
      </c>
      <c r="F131" s="42">
        <v>2588486</v>
      </c>
      <c r="G131" s="42">
        <v>141.45</v>
      </c>
      <c r="H131" s="42">
        <v>10667649.4</v>
      </c>
      <c r="I131" s="101">
        <v>4496303</v>
      </c>
    </row>
    <row r="132" spans="1:9" ht="14.25" thickBot="1" thickTop="1">
      <c r="A132" s="21">
        <v>131</v>
      </c>
      <c r="B132" s="41">
        <v>2554518</v>
      </c>
      <c r="C132" s="41" t="s">
        <v>131</v>
      </c>
      <c r="D132" s="41" t="s">
        <v>12</v>
      </c>
      <c r="E132" s="42">
        <v>18.02</v>
      </c>
      <c r="F132" s="42"/>
      <c r="G132" s="42">
        <v>18.02</v>
      </c>
      <c r="H132" s="42">
        <v>23440.1</v>
      </c>
      <c r="I132" s="101">
        <v>4496303</v>
      </c>
    </row>
    <row r="133" spans="1:9" ht="14.25" thickBot="1" thickTop="1">
      <c r="A133" s="21">
        <v>132</v>
      </c>
      <c r="B133" s="41">
        <v>2045931</v>
      </c>
      <c r="C133" s="41" t="s">
        <v>132</v>
      </c>
      <c r="D133" s="41" t="s">
        <v>14</v>
      </c>
      <c r="E133" s="42">
        <v>55077.35</v>
      </c>
      <c r="F133" s="42">
        <v>4980251.6</v>
      </c>
      <c r="G133" s="42">
        <v>55077.35</v>
      </c>
      <c r="H133" s="42">
        <v>4980251.6</v>
      </c>
      <c r="I133" s="101">
        <v>1284796</v>
      </c>
    </row>
    <row r="134" spans="1:9" ht="14.25" thickBot="1" thickTop="1">
      <c r="A134" s="21">
        <v>133</v>
      </c>
      <c r="B134" s="41">
        <v>2695421</v>
      </c>
      <c r="C134" s="41" t="s">
        <v>133</v>
      </c>
      <c r="D134" s="41" t="s">
        <v>78</v>
      </c>
      <c r="E134" s="42">
        <v>0.385</v>
      </c>
      <c r="F134" s="42"/>
      <c r="G134" s="42">
        <v>0.385</v>
      </c>
      <c r="H134" s="42">
        <v>27248.6</v>
      </c>
      <c r="I134" s="102">
        <v>4728.2</v>
      </c>
    </row>
    <row r="135" spans="1:9" ht="14.25" thickBot="1" thickTop="1">
      <c r="A135" s="21">
        <v>134</v>
      </c>
      <c r="B135" s="41">
        <v>2695421</v>
      </c>
      <c r="C135" s="41" t="s">
        <v>133</v>
      </c>
      <c r="D135" s="41" t="s">
        <v>12</v>
      </c>
      <c r="E135" s="42">
        <v>0.0507</v>
      </c>
      <c r="F135" s="42"/>
      <c r="G135" s="42">
        <v>0.051</v>
      </c>
      <c r="H135" s="42">
        <v>55.5</v>
      </c>
      <c r="I135" s="102">
        <v>4728.2</v>
      </c>
    </row>
    <row r="136" spans="1:9" ht="14.25" thickBot="1" thickTop="1">
      <c r="A136" s="21">
        <v>135</v>
      </c>
      <c r="B136" s="41">
        <v>2029278</v>
      </c>
      <c r="C136" s="41" t="s">
        <v>134</v>
      </c>
      <c r="D136" s="41" t="s">
        <v>78</v>
      </c>
      <c r="E136" s="42">
        <v>423.9</v>
      </c>
      <c r="F136" s="42">
        <v>27657981.9</v>
      </c>
      <c r="G136" s="42">
        <v>643.7</v>
      </c>
      <c r="H136" s="42">
        <v>42877975</v>
      </c>
      <c r="I136" s="101">
        <v>5175639</v>
      </c>
    </row>
    <row r="137" spans="1:9" ht="14.25" thickBot="1" thickTop="1">
      <c r="A137" s="21">
        <v>136</v>
      </c>
      <c r="B137" s="41">
        <v>5359015</v>
      </c>
      <c r="C137" s="41" t="s">
        <v>135</v>
      </c>
      <c r="D137" s="41" t="s">
        <v>118</v>
      </c>
      <c r="E137" s="42">
        <v>5.1</v>
      </c>
      <c r="F137" s="42">
        <v>74669.1</v>
      </c>
      <c r="G137" s="42">
        <v>5.1</v>
      </c>
      <c r="H137" s="42">
        <v>74669.1</v>
      </c>
      <c r="I137" s="102">
        <v>27926.309999999998</v>
      </c>
    </row>
    <row r="138" spans="1:9" ht="14.25" thickBot="1" thickTop="1">
      <c r="A138" s="21">
        <v>137</v>
      </c>
      <c r="B138" s="41">
        <v>2811162</v>
      </c>
      <c r="C138" s="41" t="s">
        <v>136</v>
      </c>
      <c r="D138" s="41" t="s">
        <v>10</v>
      </c>
      <c r="E138" s="42">
        <v>26</v>
      </c>
      <c r="F138" s="42"/>
      <c r="G138" s="42">
        <v>26</v>
      </c>
      <c r="H138" s="42">
        <v>262500</v>
      </c>
      <c r="I138" s="102" t="e">
        <v>#N/A</v>
      </c>
    </row>
    <row r="139" spans="1:9" ht="14.25" thickBot="1" thickTop="1">
      <c r="A139" s="21">
        <v>138</v>
      </c>
      <c r="B139" s="41">
        <v>5314577</v>
      </c>
      <c r="C139" s="41" t="s">
        <v>137</v>
      </c>
      <c r="D139" s="41" t="s">
        <v>62</v>
      </c>
      <c r="E139" s="42">
        <v>265676</v>
      </c>
      <c r="F139" s="42">
        <v>2871237.11</v>
      </c>
      <c r="G139" s="42">
        <v>6921</v>
      </c>
      <c r="H139" s="42">
        <v>124251.32</v>
      </c>
      <c r="I139" s="101">
        <v>1461161</v>
      </c>
    </row>
    <row r="140" spans="1:9" ht="14.25" thickBot="1" thickTop="1">
      <c r="A140" s="21">
        <v>139</v>
      </c>
      <c r="B140" s="41">
        <v>5642876</v>
      </c>
      <c r="C140" s="41" t="s">
        <v>138</v>
      </c>
      <c r="D140" s="41" t="s">
        <v>6</v>
      </c>
      <c r="E140" s="42">
        <v>5</v>
      </c>
      <c r="F140" s="42"/>
      <c r="G140" s="42"/>
      <c r="H140" s="42"/>
      <c r="I140" s="102">
        <v>1828.2</v>
      </c>
    </row>
    <row r="141" spans="1:9" ht="14.25" thickBot="1" thickTop="1">
      <c r="A141" s="21">
        <v>140</v>
      </c>
      <c r="B141" s="41">
        <v>5082137</v>
      </c>
      <c r="C141" s="41" t="s">
        <v>139</v>
      </c>
      <c r="D141" s="41" t="s">
        <v>78</v>
      </c>
      <c r="E141" s="42">
        <v>0.674</v>
      </c>
      <c r="F141" s="42">
        <v>7747</v>
      </c>
      <c r="G141" s="42">
        <v>0.674</v>
      </c>
      <c r="H141" s="42">
        <v>52228</v>
      </c>
      <c r="I141" s="101">
        <v>152867</v>
      </c>
    </row>
    <row r="142" spans="1:9" ht="14.25" thickBot="1" thickTop="1">
      <c r="A142" s="21">
        <v>141</v>
      </c>
      <c r="B142" s="41">
        <v>5082137</v>
      </c>
      <c r="C142" s="41" t="s">
        <v>139</v>
      </c>
      <c r="D142" s="41" t="s">
        <v>12</v>
      </c>
      <c r="E142" s="42">
        <v>0.061</v>
      </c>
      <c r="F142" s="42">
        <v>1.33</v>
      </c>
      <c r="G142" s="42">
        <v>0.061</v>
      </c>
      <c r="H142" s="42">
        <v>81</v>
      </c>
      <c r="I142" s="101">
        <v>152867</v>
      </c>
    </row>
    <row r="143" spans="1:9" ht="14.25" thickBot="1" thickTop="1">
      <c r="A143" s="21">
        <v>142</v>
      </c>
      <c r="B143" s="41">
        <v>2703068</v>
      </c>
      <c r="C143" s="41" t="s">
        <v>140</v>
      </c>
      <c r="D143" s="41" t="s">
        <v>36</v>
      </c>
      <c r="E143" s="42">
        <v>4082.9</v>
      </c>
      <c r="F143" s="42">
        <v>869915.7</v>
      </c>
      <c r="G143" s="42">
        <v>4082.9</v>
      </c>
      <c r="H143" s="42">
        <v>869915.7</v>
      </c>
      <c r="I143" s="101">
        <v>133627</v>
      </c>
    </row>
    <row r="144" spans="1:9" ht="14.25" thickBot="1" thickTop="1">
      <c r="A144" s="21">
        <v>143</v>
      </c>
      <c r="B144" s="41">
        <v>5003539</v>
      </c>
      <c r="C144" s="41" t="s">
        <v>141</v>
      </c>
      <c r="D144" s="41" t="s">
        <v>6</v>
      </c>
      <c r="E144" s="42">
        <v>10380.7</v>
      </c>
      <c r="F144" s="42">
        <v>1223274.4</v>
      </c>
      <c r="G144" s="42">
        <v>2468.8</v>
      </c>
      <c r="H144" s="42">
        <v>760492.5</v>
      </c>
      <c r="I144" s="101">
        <v>402893</v>
      </c>
    </row>
    <row r="145" spans="1:9" ht="14.25" thickBot="1" thickTop="1">
      <c r="A145" s="21">
        <v>144</v>
      </c>
      <c r="B145" s="41">
        <v>2646455</v>
      </c>
      <c r="C145" s="41" t="s">
        <v>142</v>
      </c>
      <c r="D145" s="41" t="s">
        <v>69</v>
      </c>
      <c r="E145" s="42">
        <v>40000</v>
      </c>
      <c r="F145" s="42">
        <v>513620.6</v>
      </c>
      <c r="G145" s="42"/>
      <c r="H145" s="42"/>
      <c r="I145" s="102">
        <v>105830.50000000001</v>
      </c>
    </row>
    <row r="146" spans="1:9" ht="14.25" thickBot="1" thickTop="1">
      <c r="A146" s="21">
        <v>145</v>
      </c>
      <c r="B146" s="41">
        <v>4001621</v>
      </c>
      <c r="C146" s="41" t="s">
        <v>143</v>
      </c>
      <c r="D146" s="41" t="s">
        <v>36</v>
      </c>
      <c r="E146" s="42">
        <v>1200</v>
      </c>
      <c r="F146" s="42">
        <v>12000</v>
      </c>
      <c r="G146" s="42">
        <v>1200</v>
      </c>
      <c r="H146" s="42">
        <v>12000</v>
      </c>
      <c r="I146" s="102">
        <v>4729.5</v>
      </c>
    </row>
    <row r="147" spans="1:9" ht="14.25" thickBot="1" thickTop="1">
      <c r="A147" s="21">
        <v>146</v>
      </c>
      <c r="B147" s="41">
        <v>2775093</v>
      </c>
      <c r="C147" s="41" t="s">
        <v>144</v>
      </c>
      <c r="D147" s="41" t="s">
        <v>36</v>
      </c>
      <c r="E147" s="42">
        <v>169</v>
      </c>
      <c r="F147" s="42"/>
      <c r="G147" s="42">
        <v>169.25</v>
      </c>
      <c r="H147" s="42">
        <v>38738</v>
      </c>
      <c r="I147" s="102" t="e">
        <v>#N/A</v>
      </c>
    </row>
    <row r="148" spans="1:9" ht="14.25" thickBot="1" thickTop="1">
      <c r="A148" s="21">
        <v>147</v>
      </c>
      <c r="B148" s="41">
        <v>5180252</v>
      </c>
      <c r="C148" s="41" t="s">
        <v>145</v>
      </c>
      <c r="D148" s="41" t="s">
        <v>2</v>
      </c>
      <c r="E148" s="42">
        <v>15.079</v>
      </c>
      <c r="F148" s="42">
        <v>1174708.6</v>
      </c>
      <c r="G148" s="42">
        <v>12.525</v>
      </c>
      <c r="H148" s="42">
        <v>975713.1</v>
      </c>
      <c r="I148" s="101">
        <v>659919</v>
      </c>
    </row>
    <row r="149" spans="1:9" ht="14.25" thickBot="1" thickTop="1">
      <c r="A149" s="21">
        <v>148</v>
      </c>
      <c r="B149" s="41">
        <v>5180252</v>
      </c>
      <c r="C149" s="41" t="s">
        <v>145</v>
      </c>
      <c r="D149" s="41" t="s">
        <v>12</v>
      </c>
      <c r="E149" s="42"/>
      <c r="F149" s="42"/>
      <c r="G149" s="42">
        <v>1.517</v>
      </c>
      <c r="H149" s="42">
        <v>1985.8</v>
      </c>
      <c r="I149" s="101">
        <v>659919</v>
      </c>
    </row>
    <row r="150" spans="1:9" ht="14.25" thickBot="1" thickTop="1">
      <c r="A150" s="21">
        <v>149</v>
      </c>
      <c r="B150" s="41">
        <v>2782944</v>
      </c>
      <c r="C150" s="41" t="s">
        <v>146</v>
      </c>
      <c r="D150" s="41" t="s">
        <v>147</v>
      </c>
      <c r="E150" s="42">
        <v>9.8</v>
      </c>
      <c r="F150" s="42">
        <v>123026.65</v>
      </c>
      <c r="G150" s="42">
        <v>9.8</v>
      </c>
      <c r="H150" s="42">
        <v>123026.65</v>
      </c>
      <c r="I150" s="101">
        <v>183826</v>
      </c>
    </row>
    <row r="151" spans="1:9" ht="14.25" thickBot="1" thickTop="1">
      <c r="A151" s="21">
        <v>150</v>
      </c>
      <c r="B151" s="41">
        <v>2109638</v>
      </c>
      <c r="C151" s="41" t="s">
        <v>148</v>
      </c>
      <c r="D151" s="41" t="s">
        <v>36</v>
      </c>
      <c r="E151" s="42">
        <v>329.02</v>
      </c>
      <c r="F151" s="42">
        <v>98706</v>
      </c>
      <c r="G151" s="42">
        <v>279.02</v>
      </c>
      <c r="H151" s="42">
        <v>83706</v>
      </c>
      <c r="I151" s="102">
        <v>20559.7</v>
      </c>
    </row>
    <row r="152" spans="1:9" ht="14.25" thickBot="1" thickTop="1">
      <c r="A152" s="21">
        <v>151</v>
      </c>
      <c r="B152" s="41">
        <v>5020719</v>
      </c>
      <c r="C152" s="41" t="s">
        <v>149</v>
      </c>
      <c r="D152" s="41" t="s">
        <v>10</v>
      </c>
      <c r="E152" s="42">
        <v>82.72</v>
      </c>
      <c r="F152" s="42">
        <v>811942.2</v>
      </c>
      <c r="G152" s="42">
        <v>75.92</v>
      </c>
      <c r="H152" s="42">
        <v>1113152.1</v>
      </c>
      <c r="I152" s="101">
        <v>96480</v>
      </c>
    </row>
    <row r="153" spans="1:9" ht="14.25" thickBot="1" thickTop="1">
      <c r="A153" s="21">
        <v>152</v>
      </c>
      <c r="B153" s="41">
        <v>4187083</v>
      </c>
      <c r="C153" s="41" t="s">
        <v>150</v>
      </c>
      <c r="D153" s="41" t="s">
        <v>6</v>
      </c>
      <c r="E153" s="42"/>
      <c r="F153" s="42"/>
      <c r="G153" s="42">
        <v>4086</v>
      </c>
      <c r="H153" s="42">
        <v>790919.6</v>
      </c>
      <c r="I153" s="102">
        <v>13638.6</v>
      </c>
    </row>
    <row r="154" spans="1:9" ht="14.25" thickBot="1" thickTop="1">
      <c r="A154" s="21">
        <v>153</v>
      </c>
      <c r="B154" s="41">
        <v>2031256</v>
      </c>
      <c r="C154" s="41" t="s">
        <v>151</v>
      </c>
      <c r="D154" s="41" t="s">
        <v>98</v>
      </c>
      <c r="E154" s="42">
        <v>12720</v>
      </c>
      <c r="F154" s="42">
        <v>241693.9</v>
      </c>
      <c r="G154" s="42">
        <v>11979</v>
      </c>
      <c r="H154" s="42">
        <v>227600</v>
      </c>
      <c r="I154" s="101">
        <v>1132837</v>
      </c>
    </row>
    <row r="155" spans="1:9" ht="14.25" thickBot="1" thickTop="1">
      <c r="A155" s="21">
        <v>154</v>
      </c>
      <c r="B155" s="41">
        <v>5515882</v>
      </c>
      <c r="C155" s="41" t="s">
        <v>152</v>
      </c>
      <c r="D155" s="41" t="s">
        <v>2</v>
      </c>
      <c r="E155" s="42">
        <v>9.049</v>
      </c>
      <c r="F155" s="42">
        <v>233500</v>
      </c>
      <c r="G155" s="42">
        <v>9.049</v>
      </c>
      <c r="H155" s="42">
        <v>697769</v>
      </c>
      <c r="I155" s="102">
        <v>98528.20000000001</v>
      </c>
    </row>
    <row r="156" spans="1:9" ht="14.25" thickBot="1" thickTop="1">
      <c r="A156" s="21">
        <v>155</v>
      </c>
      <c r="B156" s="41">
        <v>5515882</v>
      </c>
      <c r="C156" s="41" t="s">
        <v>152</v>
      </c>
      <c r="D156" s="41" t="s">
        <v>12</v>
      </c>
      <c r="E156" s="42">
        <v>0.451</v>
      </c>
      <c r="F156" s="42">
        <v>3.9</v>
      </c>
      <c r="G156" s="42">
        <v>0.451</v>
      </c>
      <c r="H156" s="42">
        <v>616.8</v>
      </c>
      <c r="I156" s="102">
        <v>98528.20000000001</v>
      </c>
    </row>
    <row r="157" spans="1:9" ht="14.25" thickBot="1" thickTop="1">
      <c r="A157" s="21">
        <v>156</v>
      </c>
      <c r="B157" s="41">
        <v>5190118</v>
      </c>
      <c r="C157" s="41" t="s">
        <v>153</v>
      </c>
      <c r="D157" s="41" t="s">
        <v>6</v>
      </c>
      <c r="E157" s="42">
        <v>12</v>
      </c>
      <c r="F157" s="42">
        <v>926.8</v>
      </c>
      <c r="G157" s="42">
        <v>17</v>
      </c>
      <c r="H157" s="42">
        <v>2550</v>
      </c>
      <c r="I157" s="102">
        <v>792.3</v>
      </c>
    </row>
    <row r="158" spans="1:9" ht="14.25" thickBot="1" thickTop="1">
      <c r="A158" s="21">
        <v>157</v>
      </c>
      <c r="B158" s="41">
        <v>2617749</v>
      </c>
      <c r="C158" s="41" t="s">
        <v>154</v>
      </c>
      <c r="D158" s="41" t="s">
        <v>2</v>
      </c>
      <c r="E158" s="42">
        <v>106.22</v>
      </c>
      <c r="F158" s="42">
        <v>7541440.48</v>
      </c>
      <c r="G158" s="42">
        <v>106.22</v>
      </c>
      <c r="H158" s="42">
        <v>7541440.48</v>
      </c>
      <c r="I158" s="102">
        <v>1332880.7</v>
      </c>
    </row>
    <row r="159" spans="1:9" ht="14.25" thickBot="1" thickTop="1">
      <c r="A159" s="21">
        <v>158</v>
      </c>
      <c r="B159" s="41">
        <v>2617749</v>
      </c>
      <c r="C159" s="41" t="s">
        <v>154</v>
      </c>
      <c r="D159" s="41" t="s">
        <v>12</v>
      </c>
      <c r="E159" s="42">
        <v>8.62</v>
      </c>
      <c r="F159" s="42">
        <v>9901.27</v>
      </c>
      <c r="G159" s="42">
        <v>8.62</v>
      </c>
      <c r="H159" s="42">
        <v>9901.27</v>
      </c>
      <c r="I159" s="102">
        <v>1332880.7</v>
      </c>
    </row>
    <row r="160" spans="1:9" ht="14.25" thickBot="1" thickTop="1">
      <c r="A160" s="21">
        <v>159</v>
      </c>
      <c r="B160" s="41">
        <v>2618478</v>
      </c>
      <c r="C160" s="41" t="s">
        <v>155</v>
      </c>
      <c r="D160" s="41" t="s">
        <v>6</v>
      </c>
      <c r="E160" s="42">
        <v>1142.35</v>
      </c>
      <c r="F160" s="42">
        <v>139754</v>
      </c>
      <c r="G160" s="42">
        <v>1142.35</v>
      </c>
      <c r="H160" s="42">
        <v>139754</v>
      </c>
      <c r="I160" s="102">
        <v>57736.27000000001</v>
      </c>
    </row>
    <row r="161" spans="1:9" ht="14.25" thickBot="1" thickTop="1">
      <c r="A161" s="21">
        <v>160</v>
      </c>
      <c r="B161" s="41">
        <v>5155827</v>
      </c>
      <c r="C161" s="41" t="s">
        <v>156</v>
      </c>
      <c r="D161" s="41" t="s">
        <v>8</v>
      </c>
      <c r="E161" s="42"/>
      <c r="F161" s="42"/>
      <c r="G161" s="42">
        <v>20249.8</v>
      </c>
      <c r="H161" s="42">
        <v>294743.1</v>
      </c>
      <c r="I161" s="102">
        <v>51944.31</v>
      </c>
    </row>
    <row r="162" spans="1:9" ht="14.25" thickBot="1" thickTop="1">
      <c r="A162" s="21">
        <v>161</v>
      </c>
      <c r="B162" s="41">
        <v>5413222</v>
      </c>
      <c r="C162" s="41" t="s">
        <v>157</v>
      </c>
      <c r="D162" s="41" t="s">
        <v>2</v>
      </c>
      <c r="E162" s="42">
        <v>1.5</v>
      </c>
      <c r="F162" s="42">
        <v>137503.12</v>
      </c>
      <c r="G162" s="42">
        <v>1.5</v>
      </c>
      <c r="H162" s="42">
        <v>103501.5</v>
      </c>
      <c r="I162" s="102">
        <v>16542.73</v>
      </c>
    </row>
    <row r="163" spans="1:9" ht="14.25" thickBot="1" thickTop="1">
      <c r="A163" s="21">
        <v>162</v>
      </c>
      <c r="B163" s="41">
        <v>5271126</v>
      </c>
      <c r="C163" s="41" t="s">
        <v>158</v>
      </c>
      <c r="D163" s="41" t="s">
        <v>2</v>
      </c>
      <c r="E163" s="42">
        <v>5.54</v>
      </c>
      <c r="F163" s="42">
        <v>426573.7</v>
      </c>
      <c r="G163" s="42">
        <v>5.54239</v>
      </c>
      <c r="H163" s="42">
        <v>426573.7</v>
      </c>
      <c r="I163" s="102">
        <v>65012.80000000001</v>
      </c>
    </row>
    <row r="164" spans="1:9" ht="14.25" thickBot="1" thickTop="1">
      <c r="A164" s="21">
        <v>163</v>
      </c>
      <c r="B164" s="41">
        <v>5467578</v>
      </c>
      <c r="C164" s="41" t="s">
        <v>159</v>
      </c>
      <c r="D164" s="41" t="s">
        <v>6</v>
      </c>
      <c r="E164" s="42">
        <v>150</v>
      </c>
      <c r="F164" s="42">
        <v>30000</v>
      </c>
      <c r="G164" s="42">
        <v>118.2</v>
      </c>
      <c r="H164" s="42">
        <v>35653.7</v>
      </c>
      <c r="I164" s="102">
        <v>29403.300000000003</v>
      </c>
    </row>
    <row r="165" spans="1:9" ht="14.25" thickBot="1" thickTop="1">
      <c r="A165" s="21">
        <v>164</v>
      </c>
      <c r="B165" s="41">
        <v>5018056</v>
      </c>
      <c r="C165" s="41" t="s">
        <v>160</v>
      </c>
      <c r="D165" s="41" t="s">
        <v>2</v>
      </c>
      <c r="E165" s="42">
        <v>12.82</v>
      </c>
      <c r="F165" s="42">
        <v>921087.87</v>
      </c>
      <c r="G165" s="42">
        <v>12.82</v>
      </c>
      <c r="H165" s="42">
        <v>921087.87</v>
      </c>
      <c r="I165" s="101">
        <v>242096</v>
      </c>
    </row>
    <row r="166" spans="1:9" ht="14.25" thickBot="1" thickTop="1">
      <c r="A166" s="21">
        <v>165</v>
      </c>
      <c r="B166" s="41">
        <v>5018056</v>
      </c>
      <c r="C166" s="41" t="s">
        <v>160</v>
      </c>
      <c r="D166" s="41" t="s">
        <v>12</v>
      </c>
      <c r="E166" s="42">
        <v>1.1</v>
      </c>
      <c r="F166" s="42">
        <v>1545.65</v>
      </c>
      <c r="G166" s="42">
        <v>1.1</v>
      </c>
      <c r="H166" s="42">
        <v>1545.651</v>
      </c>
      <c r="I166" s="101">
        <v>242096</v>
      </c>
    </row>
    <row r="167" spans="1:9" ht="14.25" thickBot="1" thickTop="1">
      <c r="A167" s="21">
        <v>166</v>
      </c>
      <c r="B167" s="41">
        <v>5068827</v>
      </c>
      <c r="C167" s="41" t="s">
        <v>161</v>
      </c>
      <c r="D167" s="41" t="s">
        <v>62</v>
      </c>
      <c r="E167" s="42">
        <v>165712</v>
      </c>
      <c r="F167" s="42">
        <v>3913378.49</v>
      </c>
      <c r="G167" s="42">
        <v>131719</v>
      </c>
      <c r="H167" s="42">
        <v>3141421</v>
      </c>
      <c r="I167" s="101">
        <v>590466</v>
      </c>
    </row>
    <row r="168" spans="1:9" ht="14.25" thickBot="1" thickTop="1">
      <c r="A168" s="21">
        <v>167</v>
      </c>
      <c r="B168" s="41">
        <v>5084555</v>
      </c>
      <c r="C168" s="41" t="s">
        <v>162</v>
      </c>
      <c r="D168" s="41" t="s">
        <v>62</v>
      </c>
      <c r="E168" s="42">
        <v>1292220.8</v>
      </c>
      <c r="F168" s="42">
        <v>133151932</v>
      </c>
      <c r="G168" s="42">
        <v>1340334.4</v>
      </c>
      <c r="H168" s="42">
        <v>85005788.1</v>
      </c>
      <c r="I168" s="101">
        <v>37715486</v>
      </c>
    </row>
    <row r="169" spans="1:9" ht="14.25" thickBot="1" thickTop="1">
      <c r="A169" s="21">
        <v>168</v>
      </c>
      <c r="B169" s="41">
        <v>2076624</v>
      </c>
      <c r="C169" s="41" t="s">
        <v>163</v>
      </c>
      <c r="D169" s="41" t="s">
        <v>30</v>
      </c>
      <c r="E169" s="42">
        <v>14384.1</v>
      </c>
      <c r="F169" s="42">
        <v>98253.1</v>
      </c>
      <c r="G169" s="42">
        <v>14384.1</v>
      </c>
      <c r="H169" s="42">
        <v>98253.1</v>
      </c>
      <c r="I169" s="102">
        <v>6474.3</v>
      </c>
    </row>
    <row r="170" spans="1:9" ht="14.25" thickBot="1" thickTop="1">
      <c r="A170" s="21">
        <v>169</v>
      </c>
      <c r="B170" s="41">
        <v>5261198</v>
      </c>
      <c r="C170" s="41" t="s">
        <v>164</v>
      </c>
      <c r="D170" s="41" t="s">
        <v>62</v>
      </c>
      <c r="E170" s="42"/>
      <c r="F170" s="42"/>
      <c r="G170" s="42">
        <v>341103.25</v>
      </c>
      <c r="H170" s="42">
        <v>23523866.1</v>
      </c>
      <c r="I170" s="101">
        <v>3621183</v>
      </c>
    </row>
    <row r="171" spans="1:10" ht="14.25" thickBot="1" thickTop="1">
      <c r="A171" s="21">
        <v>170</v>
      </c>
      <c r="B171" s="41">
        <v>5107377</v>
      </c>
      <c r="C171" s="41" t="s">
        <v>165</v>
      </c>
      <c r="D171" s="41" t="s">
        <v>6</v>
      </c>
      <c r="E171" s="42">
        <v>2400</v>
      </c>
      <c r="F171" s="42"/>
      <c r="G171" s="42">
        <v>6036</v>
      </c>
      <c r="H171" s="42">
        <v>504099.56</v>
      </c>
      <c r="I171" s="102" t="e">
        <v>#N/A</v>
      </c>
      <c r="J171" t="s">
        <v>312</v>
      </c>
    </row>
    <row r="172" spans="1:9" ht="14.25" thickBot="1" thickTop="1">
      <c r="A172" s="21">
        <v>171</v>
      </c>
      <c r="B172" s="41">
        <v>5288703</v>
      </c>
      <c r="C172" s="41" t="s">
        <v>166</v>
      </c>
      <c r="D172" s="41" t="s">
        <v>6</v>
      </c>
      <c r="E172" s="42">
        <v>6044.8</v>
      </c>
      <c r="F172" s="42">
        <v>886001.2</v>
      </c>
      <c r="G172" s="42">
        <v>6044.8</v>
      </c>
      <c r="H172" s="42">
        <v>886001.2</v>
      </c>
      <c r="I172" s="101">
        <v>242257</v>
      </c>
    </row>
    <row r="173" spans="1:9" ht="14.25" thickBot="1" thickTop="1">
      <c r="A173" s="21">
        <v>172</v>
      </c>
      <c r="B173" s="41">
        <v>5026911</v>
      </c>
      <c r="C173" s="41" t="s">
        <v>167</v>
      </c>
      <c r="D173" s="41" t="s">
        <v>10</v>
      </c>
      <c r="E173" s="42">
        <v>25</v>
      </c>
      <c r="F173" s="42"/>
      <c r="G173" s="42">
        <v>24</v>
      </c>
      <c r="H173" s="42">
        <v>239600</v>
      </c>
      <c r="I173" s="102">
        <v>16220.95</v>
      </c>
    </row>
    <row r="174" spans="1:9" ht="14.25" thickBot="1" thickTop="1">
      <c r="A174" s="21">
        <v>173</v>
      </c>
      <c r="B174" s="41">
        <v>2614294</v>
      </c>
      <c r="C174" s="41" t="s">
        <v>168</v>
      </c>
      <c r="D174" s="41" t="s">
        <v>10</v>
      </c>
      <c r="E174" s="42">
        <v>35</v>
      </c>
      <c r="F174" s="42">
        <v>20400</v>
      </c>
      <c r="G174" s="42">
        <v>31.2</v>
      </c>
      <c r="H174" s="42">
        <v>312000</v>
      </c>
      <c r="I174" s="102">
        <v>69506.70000000001</v>
      </c>
    </row>
    <row r="175" spans="1:9" ht="14.25" thickBot="1" thickTop="1">
      <c r="A175" s="21">
        <v>174</v>
      </c>
      <c r="B175" s="41">
        <v>2027283</v>
      </c>
      <c r="C175" s="41" t="s">
        <v>169</v>
      </c>
      <c r="D175" s="41" t="s">
        <v>36</v>
      </c>
      <c r="E175" s="42">
        <v>1624.1</v>
      </c>
      <c r="F175" s="42">
        <v>193200</v>
      </c>
      <c r="G175" s="42">
        <v>1920.8</v>
      </c>
      <c r="H175" s="42">
        <v>312700</v>
      </c>
      <c r="I175" s="102">
        <v>69406</v>
      </c>
    </row>
    <row r="176" spans="1:9" ht="14.25" thickBot="1" thickTop="1">
      <c r="A176" s="21">
        <v>175</v>
      </c>
      <c r="B176" s="41">
        <v>2295954</v>
      </c>
      <c r="C176" s="41" t="s">
        <v>170</v>
      </c>
      <c r="D176" s="41" t="s">
        <v>69</v>
      </c>
      <c r="E176" s="42">
        <v>230</v>
      </c>
      <c r="F176" s="42">
        <v>11500</v>
      </c>
      <c r="G176" s="42">
        <v>230</v>
      </c>
      <c r="H176" s="42">
        <v>61055.8</v>
      </c>
      <c r="I176" s="102">
        <v>8223.7</v>
      </c>
    </row>
    <row r="177" spans="1:9" ht="14.25" thickBot="1" thickTop="1">
      <c r="A177" s="21">
        <v>176</v>
      </c>
      <c r="B177" s="41">
        <v>2590565</v>
      </c>
      <c r="C177" s="41" t="s">
        <v>171</v>
      </c>
      <c r="D177" s="41" t="s">
        <v>2</v>
      </c>
      <c r="E177" s="42">
        <v>15.8683</v>
      </c>
      <c r="F177" s="42"/>
      <c r="G177" s="42">
        <v>12.76604</v>
      </c>
      <c r="H177" s="42">
        <v>984197.3</v>
      </c>
      <c r="I177" s="101">
        <v>330177</v>
      </c>
    </row>
    <row r="178" spans="1:9" ht="14.25" thickBot="1" thickTop="1">
      <c r="A178" s="21">
        <v>177</v>
      </c>
      <c r="B178" s="41">
        <v>2590565</v>
      </c>
      <c r="C178" s="41" t="s">
        <v>171</v>
      </c>
      <c r="D178" s="41" t="s">
        <v>12</v>
      </c>
      <c r="E178" s="42"/>
      <c r="F178" s="42"/>
      <c r="G178" s="42">
        <v>2.072</v>
      </c>
      <c r="H178" s="42">
        <v>2704.8</v>
      </c>
      <c r="I178" s="101">
        <v>330177</v>
      </c>
    </row>
    <row r="179" spans="1:9" ht="14.25" thickBot="1" thickTop="1">
      <c r="A179" s="21">
        <v>178</v>
      </c>
      <c r="B179" s="41">
        <v>2068478</v>
      </c>
      <c r="C179" s="41" t="s">
        <v>172</v>
      </c>
      <c r="D179" s="41" t="s">
        <v>10</v>
      </c>
      <c r="E179" s="42">
        <v>12</v>
      </c>
      <c r="F179" s="42">
        <v>197760</v>
      </c>
      <c r="G179" s="42">
        <v>4.025</v>
      </c>
      <c r="H179" s="42">
        <v>77520</v>
      </c>
      <c r="I179" s="102">
        <v>146700</v>
      </c>
    </row>
    <row r="180" spans="1:9" ht="14.25" thickBot="1" thickTop="1">
      <c r="A180" s="21">
        <v>179</v>
      </c>
      <c r="B180" s="41">
        <v>2098482</v>
      </c>
      <c r="C180" s="41" t="s">
        <v>173</v>
      </c>
      <c r="D180" s="41" t="s">
        <v>6</v>
      </c>
      <c r="E180" s="42"/>
      <c r="F180" s="42"/>
      <c r="G180" s="42">
        <v>35.6</v>
      </c>
      <c r="H180" s="42">
        <v>204755</v>
      </c>
      <c r="I180" s="102">
        <v>11977.168599999999</v>
      </c>
    </row>
    <row r="181" spans="1:9" ht="14.25" thickBot="1" thickTop="1">
      <c r="A181" s="21">
        <v>180</v>
      </c>
      <c r="B181" s="41">
        <v>2838672</v>
      </c>
      <c r="C181" s="41" t="s">
        <v>174</v>
      </c>
      <c r="D181" s="41" t="s">
        <v>10</v>
      </c>
      <c r="E181" s="42">
        <v>0.765</v>
      </c>
      <c r="F181" s="42">
        <v>5000</v>
      </c>
      <c r="G181" s="42"/>
      <c r="H181" s="42"/>
      <c r="I181" s="102">
        <v>2750</v>
      </c>
    </row>
    <row r="182" spans="1:9" ht="14.25" thickBot="1" thickTop="1">
      <c r="A182" s="21">
        <v>181</v>
      </c>
      <c r="B182" s="41">
        <v>2703807</v>
      </c>
      <c r="C182" s="41" t="s">
        <v>175</v>
      </c>
      <c r="D182" s="41" t="s">
        <v>10</v>
      </c>
      <c r="E182" s="42">
        <v>7.017</v>
      </c>
      <c r="F182" s="42">
        <v>38625.5</v>
      </c>
      <c r="G182" s="42">
        <v>5.3</v>
      </c>
      <c r="H182" s="42">
        <v>62626.2</v>
      </c>
      <c r="I182" s="102">
        <v>8429.1</v>
      </c>
    </row>
    <row r="183" spans="1:9" ht="14.25" thickBot="1" thickTop="1">
      <c r="A183" s="21">
        <v>182</v>
      </c>
      <c r="B183" s="41">
        <v>2652811</v>
      </c>
      <c r="C183" s="41" t="s">
        <v>176</v>
      </c>
      <c r="D183" s="41" t="s">
        <v>2</v>
      </c>
      <c r="E183" s="42">
        <v>0.5402</v>
      </c>
      <c r="F183" s="42">
        <v>36928.9</v>
      </c>
      <c r="G183" s="42">
        <v>0.5402</v>
      </c>
      <c r="H183" s="42">
        <v>36928.9</v>
      </c>
      <c r="I183" s="102">
        <v>5827.2</v>
      </c>
    </row>
    <row r="184" spans="1:9" ht="14.25" thickBot="1" thickTop="1">
      <c r="A184" s="21">
        <v>183</v>
      </c>
      <c r="B184" s="41">
        <v>2041391</v>
      </c>
      <c r="C184" s="41" t="s">
        <v>177</v>
      </c>
      <c r="D184" s="41" t="s">
        <v>2</v>
      </c>
      <c r="E184" s="42">
        <v>26.7218</v>
      </c>
      <c r="F184" s="42">
        <v>1908558.3</v>
      </c>
      <c r="G184" s="42">
        <v>26.7218</v>
      </c>
      <c r="H184" s="42">
        <v>1908558.3</v>
      </c>
      <c r="I184" s="102">
        <v>12300.599999999999</v>
      </c>
    </row>
    <row r="185" spans="1:9" ht="14.25" thickBot="1" thickTop="1">
      <c r="A185" s="21">
        <v>184</v>
      </c>
      <c r="B185" s="41">
        <v>2041391</v>
      </c>
      <c r="C185" s="41" t="s">
        <v>177</v>
      </c>
      <c r="D185" s="41" t="s">
        <v>12</v>
      </c>
      <c r="E185" s="42">
        <v>3.816</v>
      </c>
      <c r="F185" s="42">
        <v>4421.5</v>
      </c>
      <c r="G185" s="42">
        <v>3.816</v>
      </c>
      <c r="H185" s="42">
        <v>4421.5</v>
      </c>
      <c r="I185" s="102">
        <v>12300.599999999999</v>
      </c>
    </row>
    <row r="186" spans="1:9" ht="14.25" thickBot="1" thickTop="1">
      <c r="A186" s="21">
        <v>185</v>
      </c>
      <c r="B186" s="41">
        <v>5215331</v>
      </c>
      <c r="C186" s="41" t="s">
        <v>178</v>
      </c>
      <c r="D186" s="41" t="s">
        <v>6</v>
      </c>
      <c r="E186" s="42">
        <v>726.2</v>
      </c>
      <c r="F186" s="42">
        <v>139317.4</v>
      </c>
      <c r="G186" s="42">
        <v>726.2</v>
      </c>
      <c r="H186" s="42">
        <v>139317.4</v>
      </c>
      <c r="I186" s="102">
        <v>25384</v>
      </c>
    </row>
    <row r="187" spans="1:9" ht="14.25" thickBot="1" thickTop="1">
      <c r="A187" s="21">
        <v>186</v>
      </c>
      <c r="B187" s="41">
        <v>5105439</v>
      </c>
      <c r="C187" s="41" t="s">
        <v>179</v>
      </c>
      <c r="D187" s="41" t="s">
        <v>6</v>
      </c>
      <c r="E187" s="42">
        <v>1500</v>
      </c>
      <c r="F187" s="42"/>
      <c r="G187" s="42"/>
      <c r="H187" s="42"/>
      <c r="I187" s="102">
        <v>29589.56</v>
      </c>
    </row>
    <row r="188" spans="1:9" ht="14.25" thickBot="1" thickTop="1">
      <c r="A188" s="21">
        <v>187</v>
      </c>
      <c r="B188" s="41">
        <v>5133408</v>
      </c>
      <c r="C188" s="41" t="s">
        <v>180</v>
      </c>
      <c r="D188" s="41" t="s">
        <v>6</v>
      </c>
      <c r="E188" s="42">
        <v>2423.8</v>
      </c>
      <c r="F188" s="42">
        <v>218079</v>
      </c>
      <c r="G188" s="42">
        <v>2423.8</v>
      </c>
      <c r="H188" s="42">
        <v>504045.72</v>
      </c>
      <c r="I188" s="102">
        <v>59810.53</v>
      </c>
    </row>
    <row r="189" spans="1:9" ht="14.25" thickBot="1" thickTop="1">
      <c r="A189" s="21">
        <v>188</v>
      </c>
      <c r="B189" s="41">
        <v>5472989</v>
      </c>
      <c r="C189" s="41" t="s">
        <v>181</v>
      </c>
      <c r="D189" s="41" t="s">
        <v>2</v>
      </c>
      <c r="E189" s="42"/>
      <c r="F189" s="42"/>
      <c r="G189" s="42">
        <v>2</v>
      </c>
      <c r="H189" s="42">
        <v>125733</v>
      </c>
      <c r="I189" s="102">
        <v>114343.5</v>
      </c>
    </row>
    <row r="190" spans="1:9" ht="14.25" thickBot="1" thickTop="1">
      <c r="A190" s="21">
        <v>189</v>
      </c>
      <c r="B190" s="41">
        <v>2884879</v>
      </c>
      <c r="C190" s="41" t="s">
        <v>182</v>
      </c>
      <c r="D190" s="41" t="s">
        <v>183</v>
      </c>
      <c r="E190" s="42"/>
      <c r="F190" s="42"/>
      <c r="G190" s="42">
        <v>2222.3</v>
      </c>
      <c r="H190" s="42">
        <v>1217488</v>
      </c>
      <c r="I190" s="102">
        <v>4190.2</v>
      </c>
    </row>
    <row r="191" spans="1:9" ht="14.25" thickBot="1" thickTop="1">
      <c r="A191" s="21">
        <v>190</v>
      </c>
      <c r="B191" s="41">
        <v>2872943</v>
      </c>
      <c r="C191" s="41" t="s">
        <v>184</v>
      </c>
      <c r="D191" s="41" t="s">
        <v>2</v>
      </c>
      <c r="E191" s="42">
        <v>5.75</v>
      </c>
      <c r="F191" s="42">
        <v>365555.6</v>
      </c>
      <c r="G191" s="42">
        <v>5.75</v>
      </c>
      <c r="H191" s="42">
        <v>365555.6</v>
      </c>
      <c r="I191" s="102">
        <v>62477.75</v>
      </c>
    </row>
    <row r="192" spans="1:9" ht="14.25" thickBot="1" thickTop="1">
      <c r="A192" s="21">
        <v>191</v>
      </c>
      <c r="B192" s="41">
        <v>5363136</v>
      </c>
      <c r="C192" s="41" t="s">
        <v>185</v>
      </c>
      <c r="D192" s="41" t="s">
        <v>2</v>
      </c>
      <c r="E192" s="42">
        <v>6.7584</v>
      </c>
      <c r="F192" s="42"/>
      <c r="G192" s="42">
        <v>6.7584</v>
      </c>
      <c r="H192" s="42">
        <v>521401.819</v>
      </c>
      <c r="I192" s="102">
        <v>40918.86</v>
      </c>
    </row>
    <row r="193" spans="1:9" ht="14.25" thickBot="1" thickTop="1">
      <c r="A193" s="21">
        <v>192</v>
      </c>
      <c r="B193" s="41">
        <v>5363136</v>
      </c>
      <c r="C193" s="41" t="s">
        <v>185</v>
      </c>
      <c r="D193" s="41" t="s">
        <v>12</v>
      </c>
      <c r="E193" s="42">
        <v>0.835</v>
      </c>
      <c r="F193" s="42"/>
      <c r="G193" s="42">
        <v>0.835</v>
      </c>
      <c r="H193" s="42">
        <v>73333.68</v>
      </c>
      <c r="I193" s="102">
        <v>40918.86</v>
      </c>
    </row>
    <row r="194" spans="1:9" ht="14.25" thickBot="1" thickTop="1">
      <c r="A194" s="21">
        <v>193</v>
      </c>
      <c r="B194" s="41">
        <v>3369978</v>
      </c>
      <c r="C194" s="41" t="s">
        <v>186</v>
      </c>
      <c r="D194" s="41" t="s">
        <v>10</v>
      </c>
      <c r="E194" s="42">
        <v>10</v>
      </c>
      <c r="F194" s="42">
        <v>65000</v>
      </c>
      <c r="G194" s="42">
        <v>8.5</v>
      </c>
      <c r="H194" s="42">
        <v>55250</v>
      </c>
      <c r="I194" s="102">
        <v>4904.6</v>
      </c>
    </row>
    <row r="195" spans="1:9" ht="14.25" thickBot="1" thickTop="1">
      <c r="A195" s="21">
        <v>194</v>
      </c>
      <c r="B195" s="41">
        <v>2550156</v>
      </c>
      <c r="C195" s="41" t="s">
        <v>187</v>
      </c>
      <c r="D195" s="41" t="s">
        <v>2</v>
      </c>
      <c r="E195" s="42">
        <v>4.3221</v>
      </c>
      <c r="F195" s="42">
        <v>293233.4</v>
      </c>
      <c r="G195" s="42">
        <v>4.3221</v>
      </c>
      <c r="H195" s="42">
        <v>293233.4</v>
      </c>
      <c r="I195" s="102">
        <v>35541.399999999994</v>
      </c>
    </row>
    <row r="196" spans="1:9" ht="14.25" thickBot="1" thickTop="1">
      <c r="A196" s="21">
        <v>195</v>
      </c>
      <c r="B196" s="41">
        <v>2107961</v>
      </c>
      <c r="C196" s="41" t="s">
        <v>188</v>
      </c>
      <c r="D196" s="41" t="s">
        <v>2</v>
      </c>
      <c r="E196" s="42">
        <v>1.2147</v>
      </c>
      <c r="F196" s="42"/>
      <c r="G196" s="42">
        <v>1.09729</v>
      </c>
      <c r="H196" s="42">
        <v>84021.4</v>
      </c>
      <c r="I196" s="102">
        <v>20234300</v>
      </c>
    </row>
    <row r="197" spans="1:9" ht="14.25" thickBot="1" thickTop="1">
      <c r="A197" s="21">
        <v>196</v>
      </c>
      <c r="B197" s="41">
        <v>2107961</v>
      </c>
      <c r="C197" s="41" t="s">
        <v>188</v>
      </c>
      <c r="D197" s="41" t="s">
        <v>12</v>
      </c>
      <c r="E197" s="42"/>
      <c r="F197" s="42"/>
      <c r="G197" s="42">
        <v>0.10921</v>
      </c>
      <c r="H197" s="42">
        <v>151.3</v>
      </c>
      <c r="I197" s="102">
        <v>20234300</v>
      </c>
    </row>
    <row r="198" spans="1:9" ht="14.25" thickBot="1" thickTop="1">
      <c r="A198" s="21">
        <v>197</v>
      </c>
      <c r="B198" s="41">
        <v>2639815</v>
      </c>
      <c r="C198" s="41" t="s">
        <v>189</v>
      </c>
      <c r="D198" s="41" t="s">
        <v>8</v>
      </c>
      <c r="E198" s="42">
        <v>15793.2</v>
      </c>
      <c r="F198" s="42">
        <v>129017</v>
      </c>
      <c r="G198" s="42">
        <v>15793.2</v>
      </c>
      <c r="H198" s="42">
        <v>129017</v>
      </c>
      <c r="I198" s="102">
        <v>62.1</v>
      </c>
    </row>
    <row r="199" spans="1:9" ht="14.25" thickBot="1" thickTop="1">
      <c r="A199" s="21">
        <v>198</v>
      </c>
      <c r="B199" s="41">
        <v>2051273</v>
      </c>
      <c r="C199" s="41" t="s">
        <v>190</v>
      </c>
      <c r="D199" s="41" t="s">
        <v>36</v>
      </c>
      <c r="E199" s="42">
        <v>1536.05</v>
      </c>
      <c r="F199" s="42">
        <v>379810</v>
      </c>
      <c r="G199" s="42">
        <v>1350.148</v>
      </c>
      <c r="H199" s="42">
        <v>426762.76</v>
      </c>
      <c r="I199" s="102">
        <v>9032</v>
      </c>
    </row>
    <row r="200" spans="1:9" ht="14.25" thickBot="1" thickTop="1">
      <c r="A200" s="21">
        <v>199</v>
      </c>
      <c r="B200" s="41">
        <v>5320259</v>
      </c>
      <c r="C200" s="41" t="s">
        <v>191</v>
      </c>
      <c r="D200" s="41" t="s">
        <v>98</v>
      </c>
      <c r="E200" s="42">
        <v>248.212</v>
      </c>
      <c r="F200" s="42">
        <v>1840663.5</v>
      </c>
      <c r="G200" s="42">
        <v>286.244</v>
      </c>
      <c r="H200" s="42">
        <v>3002099.3</v>
      </c>
      <c r="I200" s="101">
        <v>509364</v>
      </c>
    </row>
    <row r="201" spans="1:9" ht="14.25" thickBot="1" thickTop="1">
      <c r="A201" s="21">
        <v>200</v>
      </c>
      <c r="B201" s="41">
        <v>2582457</v>
      </c>
      <c r="C201" s="41" t="s">
        <v>192</v>
      </c>
      <c r="D201" s="41" t="s">
        <v>6</v>
      </c>
      <c r="E201" s="42">
        <v>528.3</v>
      </c>
      <c r="F201" s="42">
        <v>141.507</v>
      </c>
      <c r="G201" s="42">
        <v>528.3</v>
      </c>
      <c r="H201" s="42">
        <v>74758.3</v>
      </c>
      <c r="I201" s="102">
        <v>17251.100000000002</v>
      </c>
    </row>
    <row r="202" spans="1:9" ht="14.25" thickBot="1" thickTop="1">
      <c r="A202" s="21">
        <v>201</v>
      </c>
      <c r="B202" s="41">
        <v>2839717</v>
      </c>
      <c r="C202" s="41" t="s">
        <v>193</v>
      </c>
      <c r="D202" s="41" t="s">
        <v>2</v>
      </c>
      <c r="E202" s="42">
        <v>385</v>
      </c>
      <c r="F202" s="42">
        <v>23254540</v>
      </c>
      <c r="G202" s="42">
        <v>233.56</v>
      </c>
      <c r="H202" s="42">
        <v>17041628.2</v>
      </c>
      <c r="I202" s="101">
        <v>2681192</v>
      </c>
    </row>
    <row r="203" spans="1:9" ht="14.25" thickBot="1" thickTop="1">
      <c r="A203" s="21">
        <v>202</v>
      </c>
      <c r="B203" s="41">
        <v>2839717</v>
      </c>
      <c r="C203" s="41" t="s">
        <v>193</v>
      </c>
      <c r="D203" s="41" t="s">
        <v>12</v>
      </c>
      <c r="E203" s="42"/>
      <c r="F203" s="42"/>
      <c r="G203" s="42">
        <v>10.163</v>
      </c>
      <c r="H203" s="42">
        <v>14224</v>
      </c>
      <c r="I203" s="101">
        <v>2681192</v>
      </c>
    </row>
    <row r="204" spans="1:9" ht="14.25" thickBot="1" thickTop="1">
      <c r="A204" s="21">
        <v>203</v>
      </c>
      <c r="B204" s="41">
        <v>2672731</v>
      </c>
      <c r="C204" s="41" t="s">
        <v>194</v>
      </c>
      <c r="D204" s="41" t="s">
        <v>10</v>
      </c>
      <c r="E204" s="42">
        <v>88.332</v>
      </c>
      <c r="F204" s="42">
        <v>1015814.697</v>
      </c>
      <c r="G204" s="42">
        <v>88.3</v>
      </c>
      <c r="H204" s="42">
        <v>1015814.697</v>
      </c>
      <c r="I204" s="102">
        <v>97850993.17</v>
      </c>
    </row>
    <row r="205" spans="1:9" ht="14.25" thickBot="1" thickTop="1">
      <c r="A205" s="21">
        <v>204</v>
      </c>
      <c r="B205" s="41">
        <v>2076675</v>
      </c>
      <c r="C205" s="41" t="s">
        <v>195</v>
      </c>
      <c r="D205" s="41" t="s">
        <v>98</v>
      </c>
      <c r="E205" s="42">
        <v>231766</v>
      </c>
      <c r="F205" s="42">
        <v>3910070.5</v>
      </c>
      <c r="G205" s="42">
        <v>220359</v>
      </c>
      <c r="H205" s="42">
        <v>4018568.9</v>
      </c>
      <c r="I205" s="102">
        <v>325179</v>
      </c>
    </row>
    <row r="206" spans="1:9" ht="14.25" thickBot="1" thickTop="1">
      <c r="A206" s="21">
        <v>205</v>
      </c>
      <c r="B206" s="41">
        <v>5171881</v>
      </c>
      <c r="C206" s="41" t="s">
        <v>196</v>
      </c>
      <c r="D206" s="41" t="s">
        <v>36</v>
      </c>
      <c r="E206" s="42">
        <v>3531.8</v>
      </c>
      <c r="F206" s="42">
        <v>495143.6</v>
      </c>
      <c r="G206" s="42">
        <v>3531.8</v>
      </c>
      <c r="H206" s="42">
        <v>493143.6</v>
      </c>
      <c r="I206" s="102">
        <v>5081050.3</v>
      </c>
    </row>
    <row r="207" spans="1:9" ht="14.25" thickBot="1" thickTop="1">
      <c r="A207" s="21">
        <v>206</v>
      </c>
      <c r="B207" s="41">
        <v>2344343</v>
      </c>
      <c r="C207" s="41" t="s">
        <v>197</v>
      </c>
      <c r="D207" s="41" t="s">
        <v>2</v>
      </c>
      <c r="E207" s="42">
        <v>69.05388</v>
      </c>
      <c r="F207" s="42">
        <v>5080322.8</v>
      </c>
      <c r="G207" s="42">
        <v>69.05388</v>
      </c>
      <c r="H207" s="42">
        <v>5080322.8</v>
      </c>
      <c r="I207" s="101">
        <v>658886</v>
      </c>
    </row>
    <row r="208" spans="1:9" ht="14.25" thickBot="1" thickTop="1">
      <c r="A208" s="21">
        <v>207</v>
      </c>
      <c r="B208" s="41">
        <v>2344343</v>
      </c>
      <c r="C208" s="41" t="s">
        <v>197</v>
      </c>
      <c r="D208" s="41" t="s">
        <v>12</v>
      </c>
      <c r="E208" s="42">
        <v>8.5275</v>
      </c>
      <c r="F208" s="42">
        <v>10437</v>
      </c>
      <c r="G208" s="42">
        <v>8.5275</v>
      </c>
      <c r="H208" s="42">
        <v>10437</v>
      </c>
      <c r="I208" s="101">
        <v>658886</v>
      </c>
    </row>
    <row r="209" spans="1:9" ht="14.25" thickBot="1" thickTop="1">
      <c r="A209" s="21">
        <v>208</v>
      </c>
      <c r="B209" s="41">
        <v>2885565</v>
      </c>
      <c r="C209" s="41" t="s">
        <v>198</v>
      </c>
      <c r="D209" s="41" t="s">
        <v>6</v>
      </c>
      <c r="E209" s="42">
        <v>8441</v>
      </c>
      <c r="F209" s="42">
        <v>413609</v>
      </c>
      <c r="G209" s="42">
        <v>8441</v>
      </c>
      <c r="H209" s="42">
        <v>409224</v>
      </c>
      <c r="I209" s="102">
        <v>65489.700000000004</v>
      </c>
    </row>
    <row r="210" spans="1:9" ht="14.25" thickBot="1" thickTop="1">
      <c r="A210" s="21">
        <v>209</v>
      </c>
      <c r="B210" s="41">
        <v>5274761</v>
      </c>
      <c r="C210" s="41" t="s">
        <v>199</v>
      </c>
      <c r="D210" s="41" t="s">
        <v>36</v>
      </c>
      <c r="E210" s="42">
        <v>900</v>
      </c>
      <c r="F210" s="42">
        <v>99000</v>
      </c>
      <c r="G210" s="42">
        <v>900</v>
      </c>
      <c r="H210" s="42">
        <v>163629</v>
      </c>
      <c r="I210" s="102">
        <v>18051.3</v>
      </c>
    </row>
    <row r="211" spans="1:9" ht="14.25" thickBot="1" thickTop="1">
      <c r="A211" s="21">
        <v>210</v>
      </c>
      <c r="B211" s="41">
        <v>5185033</v>
      </c>
      <c r="C211" s="41" t="s">
        <v>200</v>
      </c>
      <c r="D211" s="41" t="s">
        <v>101</v>
      </c>
      <c r="E211" s="42">
        <v>10066.25</v>
      </c>
      <c r="F211" s="42">
        <v>1106297.7</v>
      </c>
      <c r="G211" s="42">
        <v>4026.5</v>
      </c>
      <c r="H211" s="42">
        <v>1338959</v>
      </c>
      <c r="I211" s="101">
        <v>168226</v>
      </c>
    </row>
    <row r="212" spans="1:9" ht="14.25" thickBot="1" thickTop="1">
      <c r="A212" s="21">
        <v>211</v>
      </c>
      <c r="B212" s="41">
        <v>5185033</v>
      </c>
      <c r="C212" s="41" t="s">
        <v>200</v>
      </c>
      <c r="D212" s="41" t="s">
        <v>6</v>
      </c>
      <c r="E212" s="42">
        <v>427</v>
      </c>
      <c r="F212" s="42">
        <v>130828.4</v>
      </c>
      <c r="G212" s="42">
        <v>427</v>
      </c>
      <c r="H212" s="42">
        <v>150264.4</v>
      </c>
      <c r="I212" s="101">
        <v>168226</v>
      </c>
    </row>
    <row r="213" spans="1:9" ht="14.25" thickBot="1" thickTop="1">
      <c r="A213" s="21">
        <v>212</v>
      </c>
      <c r="B213" s="41">
        <v>2819996</v>
      </c>
      <c r="C213" s="41" t="s">
        <v>201</v>
      </c>
      <c r="D213" s="41" t="s">
        <v>8</v>
      </c>
      <c r="E213" s="42">
        <v>1673</v>
      </c>
      <c r="F213" s="42">
        <v>36807.9</v>
      </c>
      <c r="G213" s="42">
        <v>1673</v>
      </c>
      <c r="H213" s="42">
        <v>40488.7</v>
      </c>
      <c r="I213" s="101">
        <v>123116</v>
      </c>
    </row>
    <row r="214" spans="1:9" ht="14.25" thickBot="1" thickTop="1">
      <c r="A214" s="21">
        <v>213</v>
      </c>
      <c r="B214" s="41">
        <v>5567319</v>
      </c>
      <c r="C214" s="41" t="s">
        <v>202</v>
      </c>
      <c r="D214" s="41" t="s">
        <v>14</v>
      </c>
      <c r="E214" s="42">
        <v>59620</v>
      </c>
      <c r="F214" s="42">
        <v>1482000</v>
      </c>
      <c r="G214" s="42">
        <v>23982</v>
      </c>
      <c r="H214" s="42">
        <v>2377313.6</v>
      </c>
      <c r="I214" s="101">
        <v>187412</v>
      </c>
    </row>
    <row r="215" spans="1:9" ht="14.25" thickBot="1" thickTop="1">
      <c r="A215" s="21">
        <v>214</v>
      </c>
      <c r="B215" s="41">
        <v>5485932</v>
      </c>
      <c r="C215" s="41" t="s">
        <v>203</v>
      </c>
      <c r="D215" s="41" t="s">
        <v>2</v>
      </c>
      <c r="E215" s="42">
        <v>5.796</v>
      </c>
      <c r="F215" s="42">
        <v>293700</v>
      </c>
      <c r="G215" s="42">
        <v>5.796</v>
      </c>
      <c r="H215" s="42">
        <v>369604.2</v>
      </c>
      <c r="I215" s="102">
        <v>45840</v>
      </c>
    </row>
    <row r="216" spans="1:9" ht="14.25" thickBot="1" thickTop="1">
      <c r="A216" s="21">
        <v>215</v>
      </c>
      <c r="B216" s="41">
        <v>5485932</v>
      </c>
      <c r="C216" s="41" t="s">
        <v>203</v>
      </c>
      <c r="D216" s="41" t="s">
        <v>12</v>
      </c>
      <c r="E216" s="42">
        <v>0.504</v>
      </c>
      <c r="F216" s="42">
        <v>490</v>
      </c>
      <c r="G216" s="42">
        <v>0.504</v>
      </c>
      <c r="H216" s="42">
        <v>551.1</v>
      </c>
      <c r="I216" s="102">
        <v>45840</v>
      </c>
    </row>
    <row r="217" spans="1:9" ht="14.25" thickBot="1" thickTop="1">
      <c r="A217" s="21">
        <v>216</v>
      </c>
      <c r="B217" s="41">
        <v>2012251</v>
      </c>
      <c r="C217" s="41" t="s">
        <v>204</v>
      </c>
      <c r="D217" s="41" t="s">
        <v>62</v>
      </c>
      <c r="E217" s="42">
        <v>280.3</v>
      </c>
      <c r="F217" s="42">
        <v>16000</v>
      </c>
      <c r="G217" s="42">
        <v>280.3</v>
      </c>
      <c r="H217" s="42">
        <v>8410</v>
      </c>
      <c r="I217" s="102">
        <v>3839.8</v>
      </c>
    </row>
    <row r="218" spans="1:9" ht="14.25" thickBot="1" thickTop="1">
      <c r="A218" s="21">
        <v>217</v>
      </c>
      <c r="B218" s="41">
        <v>2787318</v>
      </c>
      <c r="C218" s="41" t="s">
        <v>205</v>
      </c>
      <c r="D218" s="41" t="s">
        <v>6</v>
      </c>
      <c r="E218" s="42"/>
      <c r="F218" s="42"/>
      <c r="G218" s="42">
        <v>3118.8</v>
      </c>
      <c r="H218" s="42">
        <v>632501.7</v>
      </c>
      <c r="I218" s="102">
        <v>31185.100000000002</v>
      </c>
    </row>
    <row r="219" spans="1:9" ht="14.25" thickBot="1" thickTop="1">
      <c r="A219" s="21">
        <v>218</v>
      </c>
      <c r="B219" s="41">
        <v>2608758</v>
      </c>
      <c r="C219" s="41" t="s">
        <v>206</v>
      </c>
      <c r="D219" s="41" t="s">
        <v>2</v>
      </c>
      <c r="E219" s="42">
        <v>1.422</v>
      </c>
      <c r="F219" s="42">
        <v>112616.2</v>
      </c>
      <c r="G219" s="42">
        <v>3.12</v>
      </c>
      <c r="H219" s="42">
        <v>229188.7</v>
      </c>
      <c r="I219" s="102">
        <v>54484.7</v>
      </c>
    </row>
    <row r="220" spans="1:9" ht="14.25" thickBot="1" thickTop="1">
      <c r="A220" s="21">
        <v>219</v>
      </c>
      <c r="B220" s="41">
        <v>2887134</v>
      </c>
      <c r="C220" s="41" t="s">
        <v>207</v>
      </c>
      <c r="D220" s="41" t="s">
        <v>62</v>
      </c>
      <c r="E220" s="42">
        <v>533888</v>
      </c>
      <c r="F220" s="42">
        <v>27308107</v>
      </c>
      <c r="G220" s="42"/>
      <c r="H220" s="42"/>
      <c r="I220" s="101">
        <v>3836977</v>
      </c>
    </row>
    <row r="221" spans="1:9" ht="14.25" thickBot="1" thickTop="1">
      <c r="A221" s="21">
        <v>220</v>
      </c>
      <c r="B221" s="41">
        <v>2887134</v>
      </c>
      <c r="C221" s="41" t="s">
        <v>207</v>
      </c>
      <c r="D221" s="41" t="s">
        <v>208</v>
      </c>
      <c r="E221" s="42">
        <v>554769</v>
      </c>
      <c r="F221" s="42">
        <v>16038858</v>
      </c>
      <c r="G221" s="42">
        <v>245681</v>
      </c>
      <c r="H221" s="42">
        <v>24656038.2</v>
      </c>
      <c r="I221" s="101">
        <v>3836977</v>
      </c>
    </row>
    <row r="222" spans="1:9" ht="14.25" thickBot="1" thickTop="1">
      <c r="A222" s="21">
        <v>221</v>
      </c>
      <c r="B222" s="41">
        <v>5244269</v>
      </c>
      <c r="C222" s="41" t="s">
        <v>209</v>
      </c>
      <c r="D222" s="41" t="s">
        <v>14</v>
      </c>
      <c r="E222" s="42">
        <v>17773.55</v>
      </c>
      <c r="F222" s="42">
        <v>838071.69</v>
      </c>
      <c r="G222" s="42">
        <v>17773.55</v>
      </c>
      <c r="H222" s="42">
        <v>838071.7</v>
      </c>
      <c r="I222" s="101">
        <v>113654</v>
      </c>
    </row>
    <row r="223" spans="1:9" ht="14.25" thickBot="1" thickTop="1">
      <c r="A223" s="21">
        <v>222</v>
      </c>
      <c r="B223" s="41">
        <v>5352959</v>
      </c>
      <c r="C223" s="41" t="s">
        <v>210</v>
      </c>
      <c r="D223" s="41" t="s">
        <v>147</v>
      </c>
      <c r="E223" s="42">
        <v>98.5</v>
      </c>
      <c r="F223" s="42">
        <v>8652</v>
      </c>
      <c r="G223" s="42">
        <v>98.5</v>
      </c>
      <c r="H223" s="42">
        <v>1087395.8</v>
      </c>
      <c r="I223" s="102">
        <v>245212.93</v>
      </c>
    </row>
    <row r="224" spans="1:9" ht="14.25" thickBot="1" thickTop="1">
      <c r="A224" s="21">
        <v>223</v>
      </c>
      <c r="B224" s="41">
        <v>5352959</v>
      </c>
      <c r="C224" s="41" t="s">
        <v>210</v>
      </c>
      <c r="D224" s="41" t="s">
        <v>300</v>
      </c>
      <c r="E224" s="42">
        <v>41.6</v>
      </c>
      <c r="F224" s="42">
        <v>6437</v>
      </c>
      <c r="G224" s="42">
        <v>41.6</v>
      </c>
      <c r="H224" s="42"/>
      <c r="I224" s="102">
        <v>245212.93</v>
      </c>
    </row>
    <row r="225" spans="1:9" ht="14.25" thickBot="1" thickTop="1">
      <c r="A225" s="21">
        <v>224</v>
      </c>
      <c r="B225" s="41">
        <v>2661128</v>
      </c>
      <c r="C225" s="41" t="s">
        <v>211</v>
      </c>
      <c r="D225" s="41" t="s">
        <v>62</v>
      </c>
      <c r="E225" s="42">
        <v>90645</v>
      </c>
      <c r="F225" s="42">
        <v>1699825.1</v>
      </c>
      <c r="G225" s="42">
        <v>90645</v>
      </c>
      <c r="H225" s="42">
        <v>2016513.1</v>
      </c>
      <c r="I225" s="102">
        <v>240224.59999999998</v>
      </c>
    </row>
    <row r="226" spans="1:9" ht="14.25" thickBot="1" thickTop="1">
      <c r="A226" s="21">
        <v>225</v>
      </c>
      <c r="B226" s="41">
        <v>2662647</v>
      </c>
      <c r="C226" s="41" t="s">
        <v>212</v>
      </c>
      <c r="D226" s="41" t="s">
        <v>62</v>
      </c>
      <c r="E226" s="42"/>
      <c r="F226" s="42"/>
      <c r="G226" s="42">
        <v>3785</v>
      </c>
      <c r="H226" s="42">
        <v>70779.5</v>
      </c>
      <c r="I226" s="101">
        <v>343144</v>
      </c>
    </row>
    <row r="227" spans="1:9" ht="14.25" thickBot="1" thickTop="1">
      <c r="A227" s="21">
        <v>226</v>
      </c>
      <c r="B227" s="41">
        <v>2763788</v>
      </c>
      <c r="C227" s="41" t="s">
        <v>213</v>
      </c>
      <c r="D227" s="41" t="s">
        <v>2</v>
      </c>
      <c r="E227" s="42">
        <v>3.42</v>
      </c>
      <c r="F227" s="42">
        <v>239271.3</v>
      </c>
      <c r="G227" s="42">
        <v>3.42</v>
      </c>
      <c r="H227" s="42">
        <v>265444.4</v>
      </c>
      <c r="I227" s="102">
        <v>127833.5</v>
      </c>
    </row>
    <row r="228" spans="1:9" ht="14.25" thickBot="1" thickTop="1">
      <c r="A228" s="21">
        <v>227</v>
      </c>
      <c r="B228" s="41">
        <v>2034719</v>
      </c>
      <c r="C228" s="41" t="s">
        <v>214</v>
      </c>
      <c r="D228" s="41" t="s">
        <v>10</v>
      </c>
      <c r="E228" s="42">
        <v>6.24</v>
      </c>
      <c r="F228" s="42">
        <v>6240</v>
      </c>
      <c r="G228" s="42">
        <v>2.34</v>
      </c>
      <c r="H228" s="42">
        <v>44460</v>
      </c>
      <c r="I228" s="102">
        <v>354588.60000000003</v>
      </c>
    </row>
    <row r="229" spans="1:9" ht="14.25" thickBot="1" thickTop="1">
      <c r="A229" s="21">
        <v>228</v>
      </c>
      <c r="B229" s="41">
        <v>2682869</v>
      </c>
      <c r="C229" s="41" t="s">
        <v>215</v>
      </c>
      <c r="D229" s="41" t="s">
        <v>2</v>
      </c>
      <c r="E229" s="42">
        <v>4.0104</v>
      </c>
      <c r="F229" s="42">
        <v>298850</v>
      </c>
      <c r="G229" s="42">
        <v>4.0104</v>
      </c>
      <c r="H229" s="42">
        <v>312410.3</v>
      </c>
      <c r="I229" s="102">
        <v>50450.9</v>
      </c>
    </row>
    <row r="230" spans="1:9" ht="14.25" thickBot="1" thickTop="1">
      <c r="A230" s="21">
        <v>229</v>
      </c>
      <c r="B230" s="41">
        <v>2641984</v>
      </c>
      <c r="C230" s="41" t="s">
        <v>216</v>
      </c>
      <c r="D230" s="41" t="s">
        <v>30</v>
      </c>
      <c r="E230" s="42">
        <v>442114.6</v>
      </c>
      <c r="F230" s="42">
        <v>2319817</v>
      </c>
      <c r="G230" s="42"/>
      <c r="H230" s="42"/>
      <c r="I230" s="101">
        <v>3654053</v>
      </c>
    </row>
    <row r="231" spans="1:9" ht="14.25" thickBot="1" thickTop="1">
      <c r="A231" s="21">
        <v>230</v>
      </c>
      <c r="B231" s="41">
        <v>2641984</v>
      </c>
      <c r="C231" s="41" t="s">
        <v>216</v>
      </c>
      <c r="D231" s="41" t="s">
        <v>217</v>
      </c>
      <c r="E231" s="42">
        <v>51041</v>
      </c>
      <c r="F231" s="42">
        <v>3406269.8</v>
      </c>
      <c r="G231" s="42">
        <v>51663.9</v>
      </c>
      <c r="H231" s="42">
        <v>3671737</v>
      </c>
      <c r="I231" s="101">
        <v>3654053</v>
      </c>
    </row>
    <row r="232" spans="1:9" ht="14.25" thickBot="1" thickTop="1">
      <c r="A232" s="21">
        <v>231</v>
      </c>
      <c r="B232" s="41">
        <v>2641984</v>
      </c>
      <c r="C232" s="41" t="s">
        <v>216</v>
      </c>
      <c r="D232" s="41" t="s">
        <v>218</v>
      </c>
      <c r="E232" s="42">
        <v>225983.3</v>
      </c>
      <c r="F232" s="42">
        <v>25811352.3</v>
      </c>
      <c r="G232" s="42">
        <v>225490.3</v>
      </c>
      <c r="H232" s="42">
        <v>26806873</v>
      </c>
      <c r="I232" s="101">
        <v>3654053</v>
      </c>
    </row>
    <row r="233" spans="1:9" ht="14.25" thickBot="1" thickTop="1">
      <c r="A233" s="21">
        <v>232</v>
      </c>
      <c r="B233" s="41">
        <v>5488087</v>
      </c>
      <c r="C233" s="41" t="s">
        <v>219</v>
      </c>
      <c r="D233" s="41" t="s">
        <v>6</v>
      </c>
      <c r="E233" s="42"/>
      <c r="F233" s="42"/>
      <c r="G233" s="42">
        <v>683.5</v>
      </c>
      <c r="H233" s="42">
        <v>112000</v>
      </c>
      <c r="I233" s="102">
        <v>25.219999999999995</v>
      </c>
    </row>
    <row r="234" spans="1:9" ht="14.25" thickBot="1" thickTop="1">
      <c r="A234" s="21">
        <v>233</v>
      </c>
      <c r="B234" s="41">
        <v>2107511</v>
      </c>
      <c r="C234" s="41" t="s">
        <v>220</v>
      </c>
      <c r="D234" s="41" t="s">
        <v>6</v>
      </c>
      <c r="E234" s="42">
        <v>3081.35</v>
      </c>
      <c r="F234" s="42">
        <v>1012518.3</v>
      </c>
      <c r="G234" s="42">
        <v>3081.35</v>
      </c>
      <c r="H234" s="42">
        <v>1012518.3</v>
      </c>
      <c r="I234" s="101">
        <v>35702</v>
      </c>
    </row>
    <row r="235" spans="1:9" ht="14.25" thickBot="1" thickTop="1">
      <c r="A235" s="21">
        <v>234</v>
      </c>
      <c r="B235" s="41">
        <v>2565803</v>
      </c>
      <c r="C235" s="41" t="s">
        <v>221</v>
      </c>
      <c r="D235" s="41" t="s">
        <v>10</v>
      </c>
      <c r="E235" s="42">
        <v>32.2</v>
      </c>
      <c r="F235" s="42">
        <v>257600</v>
      </c>
      <c r="G235" s="42">
        <v>27.5</v>
      </c>
      <c r="H235" s="42">
        <v>220000</v>
      </c>
      <c r="I235" s="102">
        <v>45789.2</v>
      </c>
    </row>
    <row r="236" spans="1:9" ht="14.25" thickBot="1" thickTop="1">
      <c r="A236" s="21">
        <v>235</v>
      </c>
      <c r="B236" s="41">
        <v>2718375</v>
      </c>
      <c r="C236" s="41" t="s">
        <v>222</v>
      </c>
      <c r="D236" s="41" t="s">
        <v>36</v>
      </c>
      <c r="E236" s="42">
        <v>2500</v>
      </c>
      <c r="F236" s="42">
        <v>375000</v>
      </c>
      <c r="G236" s="42">
        <v>1460</v>
      </c>
      <c r="H236" s="42">
        <v>292000</v>
      </c>
      <c r="I236" s="102">
        <v>72200.29999999999</v>
      </c>
    </row>
    <row r="237" spans="1:9" ht="14.25" thickBot="1" thickTop="1">
      <c r="A237" s="21">
        <v>236</v>
      </c>
      <c r="B237" s="41">
        <v>2598256</v>
      </c>
      <c r="C237" s="41" t="s">
        <v>223</v>
      </c>
      <c r="D237" s="41" t="s">
        <v>36</v>
      </c>
      <c r="E237" s="42">
        <v>2682.6</v>
      </c>
      <c r="F237" s="42"/>
      <c r="G237" s="42">
        <v>2682.6</v>
      </c>
      <c r="H237" s="42">
        <v>502737.3</v>
      </c>
      <c r="I237" s="102">
        <v>87690.1</v>
      </c>
    </row>
    <row r="238" spans="1:9" ht="14.25" thickBot="1" thickTop="1">
      <c r="A238" s="21">
        <v>237</v>
      </c>
      <c r="B238" s="41">
        <v>2019086</v>
      </c>
      <c r="C238" s="41" t="s">
        <v>224</v>
      </c>
      <c r="D238" s="41" t="s">
        <v>2</v>
      </c>
      <c r="E238" s="42">
        <v>14.636</v>
      </c>
      <c r="F238" s="42"/>
      <c r="G238" s="42">
        <v>20.453</v>
      </c>
      <c r="H238" s="42">
        <v>1486618.8</v>
      </c>
      <c r="I238" s="102">
        <v>214111.5</v>
      </c>
    </row>
    <row r="239" spans="1:9" ht="14.25" thickBot="1" thickTop="1">
      <c r="A239" s="21">
        <v>238</v>
      </c>
      <c r="B239" s="41">
        <v>2019086</v>
      </c>
      <c r="C239" s="41" t="s">
        <v>224</v>
      </c>
      <c r="D239" s="41" t="s">
        <v>12</v>
      </c>
      <c r="E239" s="42">
        <v>1.905</v>
      </c>
      <c r="F239" s="42"/>
      <c r="G239" s="42">
        <v>2.671</v>
      </c>
      <c r="H239" s="42">
        <v>3276.8</v>
      </c>
      <c r="I239" s="102">
        <v>214111.5</v>
      </c>
    </row>
    <row r="240" spans="1:9" ht="14.25" thickBot="1" thickTop="1">
      <c r="A240" s="21">
        <v>239</v>
      </c>
      <c r="B240" s="41">
        <v>2697734</v>
      </c>
      <c r="C240" s="41" t="s">
        <v>225</v>
      </c>
      <c r="D240" s="41" t="s">
        <v>8</v>
      </c>
      <c r="E240" s="42"/>
      <c r="F240" s="42"/>
      <c r="G240" s="42">
        <v>29430.31</v>
      </c>
      <c r="H240" s="42">
        <v>1648733.6</v>
      </c>
      <c r="I240" s="101">
        <v>443443</v>
      </c>
    </row>
    <row r="241" spans="1:9" ht="14.25" thickBot="1" thickTop="1">
      <c r="A241" s="21">
        <v>240</v>
      </c>
      <c r="B241" s="41">
        <v>2872722</v>
      </c>
      <c r="C241" s="41" t="s">
        <v>226</v>
      </c>
      <c r="D241" s="41" t="s">
        <v>2</v>
      </c>
      <c r="E241" s="42">
        <v>12.495</v>
      </c>
      <c r="F241" s="42">
        <v>854265.6</v>
      </c>
      <c r="G241" s="42">
        <v>12.495</v>
      </c>
      <c r="H241" s="42">
        <v>854265.6</v>
      </c>
      <c r="I241" s="101">
        <v>120259</v>
      </c>
    </row>
    <row r="242" spans="1:9" ht="14.25" thickBot="1" thickTop="1">
      <c r="A242" s="21">
        <v>241</v>
      </c>
      <c r="B242" s="41">
        <v>2872722</v>
      </c>
      <c r="C242" s="41" t="s">
        <v>226</v>
      </c>
      <c r="D242" s="41" t="s">
        <v>12</v>
      </c>
      <c r="E242" s="42">
        <v>1.152</v>
      </c>
      <c r="F242" s="42">
        <v>1214.8</v>
      </c>
      <c r="G242" s="42">
        <v>1.152</v>
      </c>
      <c r="H242" s="42">
        <v>1214.8</v>
      </c>
      <c r="I242" s="101">
        <v>120259</v>
      </c>
    </row>
    <row r="243" spans="1:9" ht="14.25" thickBot="1" thickTop="1">
      <c r="A243" s="21">
        <v>242</v>
      </c>
      <c r="B243" s="41">
        <v>4489659</v>
      </c>
      <c r="C243" s="41" t="s">
        <v>227</v>
      </c>
      <c r="D243" s="41" t="s">
        <v>8</v>
      </c>
      <c r="E243" s="42">
        <v>781</v>
      </c>
      <c r="F243" s="42">
        <v>23854.4</v>
      </c>
      <c r="G243" s="42">
        <v>781</v>
      </c>
      <c r="H243" s="42">
        <v>40150</v>
      </c>
      <c r="I243" s="101">
        <v>1993</v>
      </c>
    </row>
    <row r="244" spans="1:9" ht="14.25" thickBot="1" thickTop="1">
      <c r="A244" s="21">
        <v>243</v>
      </c>
      <c r="B244" s="41">
        <v>2871114</v>
      </c>
      <c r="C244" s="41" t="s">
        <v>228</v>
      </c>
      <c r="D244" s="41" t="s">
        <v>6</v>
      </c>
      <c r="E244" s="42">
        <v>10000</v>
      </c>
      <c r="F244" s="42"/>
      <c r="G244" s="42">
        <v>2054.9</v>
      </c>
      <c r="H244" s="42">
        <v>383500</v>
      </c>
      <c r="I244" s="102">
        <v>29191.45</v>
      </c>
    </row>
    <row r="245" spans="1:9" ht="14.25" thickBot="1" thickTop="1">
      <c r="A245" s="21">
        <v>244</v>
      </c>
      <c r="B245" s="41">
        <v>2605031</v>
      </c>
      <c r="C245" s="41" t="s">
        <v>229</v>
      </c>
      <c r="D245" s="41" t="s">
        <v>8</v>
      </c>
      <c r="E245" s="42">
        <v>2493</v>
      </c>
      <c r="F245" s="42">
        <v>62318.6</v>
      </c>
      <c r="G245" s="42">
        <v>2493</v>
      </c>
      <c r="H245" s="42">
        <v>62318.6</v>
      </c>
      <c r="I245" s="102">
        <v>11456.1</v>
      </c>
    </row>
    <row r="246" spans="1:9" ht="14.25" thickBot="1" thickTop="1">
      <c r="A246" s="21">
        <v>245</v>
      </c>
      <c r="B246" s="41">
        <v>2548747</v>
      </c>
      <c r="C246" s="41" t="s">
        <v>230</v>
      </c>
      <c r="D246" s="41" t="s">
        <v>231</v>
      </c>
      <c r="E246" s="42"/>
      <c r="F246" s="42"/>
      <c r="G246" s="42">
        <v>139062</v>
      </c>
      <c r="H246" s="42">
        <v>108609725.2</v>
      </c>
      <c r="I246" s="101">
        <v>25342018</v>
      </c>
    </row>
    <row r="247" spans="1:9" ht="14.25" thickBot="1" thickTop="1">
      <c r="A247" s="21">
        <v>246</v>
      </c>
      <c r="B247" s="41">
        <v>2786184</v>
      </c>
      <c r="C247" s="41" t="s">
        <v>232</v>
      </c>
      <c r="D247" s="41" t="s">
        <v>36</v>
      </c>
      <c r="E247" s="42">
        <v>1160</v>
      </c>
      <c r="F247" s="42">
        <v>87300</v>
      </c>
      <c r="G247" s="42">
        <v>1160</v>
      </c>
      <c r="H247" s="42">
        <v>87300</v>
      </c>
      <c r="I247" s="102">
        <v>19675</v>
      </c>
    </row>
    <row r="248" spans="1:9" ht="14.25" thickBot="1" thickTop="1">
      <c r="A248" s="21">
        <v>247</v>
      </c>
      <c r="B248" s="41">
        <v>2097109</v>
      </c>
      <c r="C248" s="41" t="s">
        <v>233</v>
      </c>
      <c r="D248" s="41" t="s">
        <v>2</v>
      </c>
      <c r="E248" s="42"/>
      <c r="F248" s="42"/>
      <c r="G248" s="42">
        <v>3.605</v>
      </c>
      <c r="H248" s="42">
        <v>264591.1805</v>
      </c>
      <c r="I248" s="102">
        <v>4837.963</v>
      </c>
    </row>
    <row r="249" spans="1:9" ht="14.25" thickBot="1" thickTop="1">
      <c r="A249" s="21">
        <v>248</v>
      </c>
      <c r="B249" s="41">
        <v>2097109</v>
      </c>
      <c r="C249" s="41" t="s">
        <v>233</v>
      </c>
      <c r="D249" s="41" t="s">
        <v>12</v>
      </c>
      <c r="E249" s="42"/>
      <c r="F249" s="42"/>
      <c r="G249" s="42">
        <v>0.397</v>
      </c>
      <c r="H249" s="42">
        <v>484.594</v>
      </c>
      <c r="I249" s="102">
        <v>4837.963</v>
      </c>
    </row>
    <row r="250" spans="1:9" ht="14.25" thickBot="1" thickTop="1">
      <c r="A250" s="21">
        <v>249</v>
      </c>
      <c r="B250" s="41">
        <v>5102715</v>
      </c>
      <c r="C250" s="41" t="s">
        <v>234</v>
      </c>
      <c r="D250" s="41" t="s">
        <v>10</v>
      </c>
      <c r="E250" s="42">
        <v>22</v>
      </c>
      <c r="F250" s="42">
        <v>154000</v>
      </c>
      <c r="G250" s="42">
        <v>22</v>
      </c>
      <c r="H250" s="42">
        <v>154000</v>
      </c>
      <c r="I250" s="102">
        <v>25211.9</v>
      </c>
    </row>
    <row r="251" spans="1:9" ht="14.25" thickBot="1" thickTop="1">
      <c r="A251" s="21">
        <v>250</v>
      </c>
      <c r="B251" s="41">
        <v>2587025</v>
      </c>
      <c r="C251" s="41" t="s">
        <v>235</v>
      </c>
      <c r="D251" s="41" t="s">
        <v>2</v>
      </c>
      <c r="E251" s="42">
        <v>4.3986</v>
      </c>
      <c r="F251" s="42">
        <v>913341.3</v>
      </c>
      <c r="G251" s="42">
        <v>4.3986</v>
      </c>
      <c r="H251" s="42">
        <v>285392.5</v>
      </c>
      <c r="I251" s="101">
        <v>115698</v>
      </c>
    </row>
    <row r="252" spans="1:9" ht="14.25" thickBot="1" thickTop="1">
      <c r="A252" s="21">
        <v>251</v>
      </c>
      <c r="B252" s="41">
        <v>5320798</v>
      </c>
      <c r="C252" s="41" t="s">
        <v>236</v>
      </c>
      <c r="D252" s="41" t="s">
        <v>2</v>
      </c>
      <c r="E252" s="42">
        <v>19.24</v>
      </c>
      <c r="F252" s="42">
        <v>1446003.5</v>
      </c>
      <c r="G252" s="42">
        <v>19.24</v>
      </c>
      <c r="H252" s="42">
        <v>1446003.5</v>
      </c>
      <c r="I252" s="101">
        <v>200390</v>
      </c>
    </row>
    <row r="253" spans="1:9" ht="14.25" thickBot="1" thickTop="1">
      <c r="A253" s="21">
        <v>252</v>
      </c>
      <c r="B253" s="41">
        <v>5320798</v>
      </c>
      <c r="C253" s="41" t="s">
        <v>236</v>
      </c>
      <c r="D253" s="41" t="s">
        <v>12</v>
      </c>
      <c r="E253" s="42">
        <v>4.57</v>
      </c>
      <c r="F253" s="42">
        <v>5829.9</v>
      </c>
      <c r="G253" s="42">
        <v>4.57</v>
      </c>
      <c r="H253" s="42">
        <v>5829.9</v>
      </c>
      <c r="I253" s="101">
        <v>200390</v>
      </c>
    </row>
    <row r="254" spans="1:9" ht="14.25" thickBot="1" thickTop="1">
      <c r="A254" s="21">
        <v>253</v>
      </c>
      <c r="B254" s="41">
        <v>2837196</v>
      </c>
      <c r="C254" s="41" t="s">
        <v>237</v>
      </c>
      <c r="D254" s="41" t="s">
        <v>2</v>
      </c>
      <c r="E254" s="42">
        <v>1.1097</v>
      </c>
      <c r="F254" s="42">
        <v>185863</v>
      </c>
      <c r="G254" s="42">
        <v>0.91572</v>
      </c>
      <c r="H254" s="42">
        <v>69861.964</v>
      </c>
      <c r="I254" s="102">
        <v>40123.80787999999</v>
      </c>
    </row>
    <row r="255" spans="1:9" ht="14.25" thickBot="1" thickTop="1">
      <c r="A255" s="21">
        <v>254</v>
      </c>
      <c r="B255" s="41">
        <v>2837196</v>
      </c>
      <c r="C255" s="41" t="s">
        <v>237</v>
      </c>
      <c r="D255" s="41" t="s">
        <v>12</v>
      </c>
      <c r="E255" s="42"/>
      <c r="F255" s="42"/>
      <c r="G255" s="42">
        <v>0.10867</v>
      </c>
      <c r="H255" s="42">
        <v>139.358</v>
      </c>
      <c r="I255" s="102">
        <v>40123.80787999999</v>
      </c>
    </row>
    <row r="256" spans="1:9" ht="14.25" thickBot="1" thickTop="1">
      <c r="A256" s="21">
        <v>255</v>
      </c>
      <c r="B256" s="41">
        <v>5183308</v>
      </c>
      <c r="C256" s="41" t="s">
        <v>238</v>
      </c>
      <c r="D256" s="41" t="s">
        <v>8</v>
      </c>
      <c r="E256" s="42">
        <v>1000</v>
      </c>
      <c r="F256" s="42">
        <v>23100</v>
      </c>
      <c r="G256" s="42">
        <v>1000</v>
      </c>
      <c r="H256" s="42">
        <v>23100</v>
      </c>
      <c r="I256" s="102">
        <v>28909.5</v>
      </c>
    </row>
    <row r="257" spans="1:9" ht="14.25" thickBot="1" thickTop="1">
      <c r="A257" s="21">
        <v>256</v>
      </c>
      <c r="B257" s="41">
        <v>5031869</v>
      </c>
      <c r="C257" s="41" t="s">
        <v>239</v>
      </c>
      <c r="D257" s="41" t="s">
        <v>62</v>
      </c>
      <c r="E257" s="42"/>
      <c r="F257" s="42"/>
      <c r="G257" s="42">
        <v>11671.83</v>
      </c>
      <c r="H257" s="42">
        <v>463037.7</v>
      </c>
      <c r="I257" s="102">
        <v>53538.49999999999</v>
      </c>
    </row>
    <row r="258" spans="1:9" ht="14.25" thickBot="1" thickTop="1">
      <c r="A258" s="21">
        <v>257</v>
      </c>
      <c r="B258" s="41">
        <v>2030624</v>
      </c>
      <c r="C258" s="41" t="s">
        <v>240</v>
      </c>
      <c r="D258" s="41" t="s">
        <v>98</v>
      </c>
      <c r="E258" s="42">
        <v>5.98</v>
      </c>
      <c r="F258" s="42">
        <v>111300</v>
      </c>
      <c r="G258" s="42">
        <v>5.98</v>
      </c>
      <c r="H258" s="42">
        <v>111300</v>
      </c>
      <c r="I258" s="102">
        <v>23357</v>
      </c>
    </row>
    <row r="259" spans="1:9" ht="14.25" thickBot="1" thickTop="1">
      <c r="A259" s="21">
        <v>258</v>
      </c>
      <c r="B259" s="41">
        <v>2697947</v>
      </c>
      <c r="C259" s="41" t="s">
        <v>241</v>
      </c>
      <c r="D259" s="41" t="s">
        <v>62</v>
      </c>
      <c r="E259" s="42">
        <v>1305830</v>
      </c>
      <c r="F259" s="42">
        <v>99822432.5</v>
      </c>
      <c r="G259" s="42">
        <v>1305830</v>
      </c>
      <c r="H259" s="42">
        <v>99822432.5</v>
      </c>
      <c r="I259" s="101">
        <v>20232658</v>
      </c>
    </row>
    <row r="260" spans="1:9" ht="14.25" thickBot="1" thickTop="1">
      <c r="A260" s="21">
        <v>259</v>
      </c>
      <c r="B260" s="41">
        <v>2057174</v>
      </c>
      <c r="C260" s="41" t="s">
        <v>242</v>
      </c>
      <c r="D260" s="41" t="s">
        <v>243</v>
      </c>
      <c r="E260" s="42">
        <v>1500</v>
      </c>
      <c r="F260" s="42">
        <v>9000</v>
      </c>
      <c r="G260" s="42">
        <v>954</v>
      </c>
      <c r="H260" s="42">
        <v>5724</v>
      </c>
      <c r="I260" s="102">
        <v>1509.6</v>
      </c>
    </row>
    <row r="261" spans="1:9" ht="14.25" thickBot="1" thickTop="1">
      <c r="A261" s="21">
        <v>260</v>
      </c>
      <c r="B261" s="41">
        <v>2800497</v>
      </c>
      <c r="C261" s="41" t="s">
        <v>244</v>
      </c>
      <c r="D261" s="41" t="s">
        <v>6</v>
      </c>
      <c r="E261" s="42"/>
      <c r="F261" s="42"/>
      <c r="G261" s="42">
        <v>841.26</v>
      </c>
      <c r="H261" s="42">
        <v>117163.8</v>
      </c>
      <c r="I261" s="102">
        <v>24069.899999999994</v>
      </c>
    </row>
    <row r="262" spans="1:9" ht="14.25" thickBot="1" thickTop="1">
      <c r="A262" s="21">
        <v>261</v>
      </c>
      <c r="B262" s="41">
        <v>2809621</v>
      </c>
      <c r="C262" s="41" t="s">
        <v>245</v>
      </c>
      <c r="D262" s="41" t="s">
        <v>36</v>
      </c>
      <c r="E262" s="42"/>
      <c r="F262" s="42"/>
      <c r="G262" s="42">
        <v>64</v>
      </c>
      <c r="H262" s="42">
        <v>9600</v>
      </c>
      <c r="I262" s="102">
        <v>3005</v>
      </c>
    </row>
    <row r="263" spans="1:9" ht="14.25" thickBot="1" thickTop="1">
      <c r="A263" s="21">
        <v>262</v>
      </c>
      <c r="B263" s="41">
        <v>2784904</v>
      </c>
      <c r="C263" s="41" t="s">
        <v>246</v>
      </c>
      <c r="D263" s="41" t="s">
        <v>80</v>
      </c>
      <c r="E263" s="42"/>
      <c r="F263" s="42"/>
      <c r="G263" s="42">
        <v>1346.1</v>
      </c>
      <c r="H263" s="42">
        <v>3909147.6</v>
      </c>
      <c r="I263" s="101">
        <v>732904</v>
      </c>
    </row>
    <row r="264" spans="1:9" ht="14.25" thickBot="1" thickTop="1">
      <c r="A264" s="21">
        <v>263</v>
      </c>
      <c r="B264" s="41">
        <v>2784904</v>
      </c>
      <c r="C264" s="41" t="s">
        <v>246</v>
      </c>
      <c r="D264" s="41" t="s">
        <v>301</v>
      </c>
      <c r="E264" s="42"/>
      <c r="F264" s="42"/>
      <c r="G264" s="42">
        <v>1537.7</v>
      </c>
      <c r="H264" s="42">
        <v>934722.6</v>
      </c>
      <c r="I264" s="101">
        <v>732904</v>
      </c>
    </row>
    <row r="265" spans="1:9" ht="14.25" thickBot="1" thickTop="1">
      <c r="A265" s="21">
        <v>264</v>
      </c>
      <c r="B265" s="41">
        <v>2618621</v>
      </c>
      <c r="C265" s="41" t="s">
        <v>247</v>
      </c>
      <c r="D265" s="41" t="s">
        <v>2</v>
      </c>
      <c r="E265" s="42">
        <v>43.53139</v>
      </c>
      <c r="F265" s="42">
        <v>3154725.9</v>
      </c>
      <c r="G265" s="42">
        <v>43.53139</v>
      </c>
      <c r="H265" s="42">
        <v>3154725.9</v>
      </c>
      <c r="I265" s="101">
        <v>471341</v>
      </c>
    </row>
    <row r="266" spans="1:9" ht="14.25" thickBot="1" thickTop="1">
      <c r="A266" s="21">
        <v>265</v>
      </c>
      <c r="B266" s="41">
        <v>2618621</v>
      </c>
      <c r="C266" s="41" t="s">
        <v>247</v>
      </c>
      <c r="D266" s="41" t="s">
        <v>12</v>
      </c>
      <c r="E266" s="42">
        <v>2.6013</v>
      </c>
      <c r="F266" s="42">
        <v>3085.7</v>
      </c>
      <c r="G266" s="42">
        <v>2.6013</v>
      </c>
      <c r="H266" s="42">
        <v>3085.7</v>
      </c>
      <c r="I266" s="101">
        <v>471341</v>
      </c>
    </row>
    <row r="267" spans="1:9" ht="14.25" thickBot="1" thickTop="1">
      <c r="A267" s="21">
        <v>266</v>
      </c>
      <c r="B267" s="41">
        <v>2050374</v>
      </c>
      <c r="C267" s="41" t="s">
        <v>248</v>
      </c>
      <c r="D267" s="41" t="s">
        <v>8</v>
      </c>
      <c r="E267" s="42">
        <v>465500</v>
      </c>
      <c r="F267" s="42">
        <v>12230750.5</v>
      </c>
      <c r="G267" s="42">
        <v>477600</v>
      </c>
      <c r="H267" s="42">
        <v>13776666.2</v>
      </c>
      <c r="I267" s="101">
        <v>2308533</v>
      </c>
    </row>
    <row r="268" spans="1:9" ht="14.25" thickBot="1" thickTop="1">
      <c r="A268" s="21">
        <v>267</v>
      </c>
      <c r="B268" s="41">
        <v>2036231</v>
      </c>
      <c r="C268" s="41" t="s">
        <v>249</v>
      </c>
      <c r="D268" s="41" t="s">
        <v>6</v>
      </c>
      <c r="E268" s="42"/>
      <c r="F268" s="42"/>
      <c r="G268" s="42">
        <v>8278</v>
      </c>
      <c r="H268" s="42">
        <v>1481489.1</v>
      </c>
      <c r="I268" s="102">
        <v>33407.9</v>
      </c>
    </row>
    <row r="269" spans="1:9" ht="14.25" thickBot="1" thickTop="1">
      <c r="A269" s="21">
        <v>268</v>
      </c>
      <c r="B269" s="41">
        <v>2036231</v>
      </c>
      <c r="C269" s="41" t="s">
        <v>249</v>
      </c>
      <c r="D269" s="41" t="s">
        <v>6</v>
      </c>
      <c r="E269" s="42">
        <v>189</v>
      </c>
      <c r="F269" s="42">
        <v>11340</v>
      </c>
      <c r="G269" s="42">
        <v>189</v>
      </c>
      <c r="H269" s="42">
        <v>23625</v>
      </c>
      <c r="I269" s="102">
        <v>33407.9</v>
      </c>
    </row>
    <row r="270" spans="1:9" ht="14.25" thickBot="1" thickTop="1">
      <c r="A270" s="21">
        <v>269</v>
      </c>
      <c r="B270" s="41">
        <v>2004879</v>
      </c>
      <c r="C270" s="41" t="s">
        <v>250</v>
      </c>
      <c r="D270" s="41" t="s">
        <v>8</v>
      </c>
      <c r="E270" s="42">
        <v>1752757</v>
      </c>
      <c r="F270" s="42">
        <v>30707868.4</v>
      </c>
      <c r="G270" s="42">
        <v>1722849</v>
      </c>
      <c r="H270" s="42">
        <v>27191853</v>
      </c>
      <c r="I270" s="101">
        <v>2480091</v>
      </c>
    </row>
    <row r="271" spans="1:9" ht="14.25" thickBot="1" thickTop="1">
      <c r="A271" s="21">
        <v>270</v>
      </c>
      <c r="B271" s="41">
        <v>2550466</v>
      </c>
      <c r="C271" s="41" t="s">
        <v>251</v>
      </c>
      <c r="D271" s="41" t="s">
        <v>2</v>
      </c>
      <c r="E271" s="42">
        <v>55.2</v>
      </c>
      <c r="F271" s="42">
        <v>3780829</v>
      </c>
      <c r="G271" s="42">
        <v>59.9</v>
      </c>
      <c r="H271" s="42">
        <v>3949948</v>
      </c>
      <c r="I271" s="101">
        <v>12108432</v>
      </c>
    </row>
    <row r="272" spans="1:9" ht="14.25" thickBot="1" thickTop="1">
      <c r="A272" s="21">
        <v>271</v>
      </c>
      <c r="B272" s="41">
        <v>2546434</v>
      </c>
      <c r="C272" s="41" t="s">
        <v>252</v>
      </c>
      <c r="D272" s="41" t="s">
        <v>2</v>
      </c>
      <c r="E272" s="42">
        <v>2.67487</v>
      </c>
      <c r="F272" s="42">
        <v>163200</v>
      </c>
      <c r="G272" s="42">
        <v>2.67487</v>
      </c>
      <c r="H272" s="42">
        <v>184858.5</v>
      </c>
      <c r="I272" s="102">
        <v>72378.09999999999</v>
      </c>
    </row>
    <row r="273" spans="1:9" ht="14.25" thickBot="1" thickTop="1">
      <c r="A273" s="21">
        <v>272</v>
      </c>
      <c r="B273" s="41">
        <v>2546434</v>
      </c>
      <c r="C273" s="41" t="s">
        <v>252</v>
      </c>
      <c r="D273" s="41" t="s">
        <v>12</v>
      </c>
      <c r="E273" s="42">
        <v>0.195</v>
      </c>
      <c r="F273" s="42"/>
      <c r="G273" s="42">
        <v>0.195</v>
      </c>
      <c r="H273" s="42">
        <v>212.7</v>
      </c>
      <c r="I273" s="102">
        <v>72378.09999999999</v>
      </c>
    </row>
    <row r="274" spans="1:9" ht="14.25" thickBot="1" thickTop="1">
      <c r="A274" s="21">
        <v>273</v>
      </c>
      <c r="B274" s="41">
        <v>5282586</v>
      </c>
      <c r="C274" s="41" t="s">
        <v>253</v>
      </c>
      <c r="D274" s="41" t="s">
        <v>2</v>
      </c>
      <c r="E274" s="42">
        <v>6.8527</v>
      </c>
      <c r="F274" s="42">
        <v>452538.25</v>
      </c>
      <c r="G274" s="42">
        <v>6.8527</v>
      </c>
      <c r="H274" s="42">
        <v>452538.25</v>
      </c>
      <c r="I274" s="102">
        <v>96463.64999999998</v>
      </c>
    </row>
    <row r="275" spans="1:9" ht="14.25" thickBot="1" thickTop="1">
      <c r="A275" s="21">
        <v>274</v>
      </c>
      <c r="B275" s="41">
        <v>2830213</v>
      </c>
      <c r="C275" s="41" t="s">
        <v>254</v>
      </c>
      <c r="D275" s="41" t="s">
        <v>231</v>
      </c>
      <c r="E275" s="42"/>
      <c r="F275" s="42"/>
      <c r="G275" s="42">
        <v>356.36</v>
      </c>
      <c r="H275" s="42">
        <v>356739.3</v>
      </c>
      <c r="I275" s="101">
        <v>7544787</v>
      </c>
    </row>
    <row r="276" spans="1:9" ht="14.25" thickBot="1" thickTop="1">
      <c r="A276" s="21">
        <v>275</v>
      </c>
      <c r="B276" s="41">
        <v>2579057</v>
      </c>
      <c r="C276" s="41" t="s">
        <v>255</v>
      </c>
      <c r="D276" s="41" t="s">
        <v>36</v>
      </c>
      <c r="E276" s="42">
        <v>603.7</v>
      </c>
      <c r="F276" s="42"/>
      <c r="G276" s="42">
        <v>599.7</v>
      </c>
      <c r="H276" s="42">
        <v>129031.8</v>
      </c>
      <c r="I276" s="102">
        <v>17014.899999999998</v>
      </c>
    </row>
    <row r="277" spans="1:9" ht="14.25" thickBot="1" thickTop="1">
      <c r="A277" s="21">
        <v>276</v>
      </c>
      <c r="B277" s="41">
        <v>2025833</v>
      </c>
      <c r="C277" s="41" t="s">
        <v>256</v>
      </c>
      <c r="D277" s="41" t="s">
        <v>10</v>
      </c>
      <c r="E277" s="42">
        <v>43500</v>
      </c>
      <c r="F277" s="42">
        <v>310505.1</v>
      </c>
      <c r="G277" s="42">
        <v>43500</v>
      </c>
      <c r="H277" s="42">
        <v>310505.1</v>
      </c>
      <c r="I277" s="102">
        <v>59323.9</v>
      </c>
    </row>
    <row r="278" spans="1:9" ht="14.25" thickBot="1" thickTop="1">
      <c r="A278" s="21">
        <v>277</v>
      </c>
      <c r="B278" s="41">
        <v>2053152</v>
      </c>
      <c r="C278" s="41" t="s">
        <v>257</v>
      </c>
      <c r="D278" s="41" t="s">
        <v>258</v>
      </c>
      <c r="E278" s="42">
        <v>4084.5</v>
      </c>
      <c r="F278" s="42">
        <v>253239</v>
      </c>
      <c r="G278" s="42">
        <v>4142.5</v>
      </c>
      <c r="H278" s="42">
        <v>414250</v>
      </c>
      <c r="I278" s="102">
        <v>4507.4776999999995</v>
      </c>
    </row>
    <row r="279" spans="1:10" ht="14.25" thickBot="1" thickTop="1">
      <c r="A279" s="21">
        <v>278</v>
      </c>
      <c r="B279" s="41">
        <v>9999997</v>
      </c>
      <c r="C279" s="41" t="s">
        <v>314</v>
      </c>
      <c r="D279" s="41" t="s">
        <v>30</v>
      </c>
      <c r="E279" s="42">
        <v>105</v>
      </c>
      <c r="F279" s="42">
        <v>1260</v>
      </c>
      <c r="G279" s="42">
        <v>105</v>
      </c>
      <c r="H279" s="42">
        <v>3990</v>
      </c>
      <c r="I279" s="102" t="e">
        <v>#N/A</v>
      </c>
      <c r="J279" t="s">
        <v>313</v>
      </c>
    </row>
    <row r="280" spans="1:9" ht="14.25" thickBot="1" thickTop="1">
      <c r="A280" s="21">
        <v>279</v>
      </c>
      <c r="B280" s="41">
        <v>2568683</v>
      </c>
      <c r="C280" s="41" t="s">
        <v>259</v>
      </c>
      <c r="D280" s="41" t="s">
        <v>6</v>
      </c>
      <c r="E280" s="42">
        <v>2749.9</v>
      </c>
      <c r="F280" s="42">
        <v>288800</v>
      </c>
      <c r="G280" s="42">
        <v>2749.9</v>
      </c>
      <c r="H280" s="42">
        <v>408166.89</v>
      </c>
      <c r="I280" s="102">
        <v>21825.4</v>
      </c>
    </row>
    <row r="281" spans="1:9" ht="14.25" thickBot="1" thickTop="1">
      <c r="A281" s="21">
        <v>280</v>
      </c>
      <c r="B281" s="41">
        <v>5169844</v>
      </c>
      <c r="C281" s="41" t="s">
        <v>260</v>
      </c>
      <c r="D281" s="41" t="s">
        <v>10</v>
      </c>
      <c r="E281" s="42">
        <v>1.0999</v>
      </c>
      <c r="F281" s="42">
        <v>20228</v>
      </c>
      <c r="G281" s="42">
        <v>1.1</v>
      </c>
      <c r="H281" s="42">
        <v>22250.503</v>
      </c>
      <c r="I281" s="102">
        <v>92500</v>
      </c>
    </row>
    <row r="282" spans="1:9" ht="14.25" thickBot="1" thickTop="1">
      <c r="A282" s="21">
        <v>281</v>
      </c>
      <c r="B282" s="41">
        <v>5504767</v>
      </c>
      <c r="C282" s="41" t="s">
        <v>261</v>
      </c>
      <c r="D282" s="41" t="s">
        <v>6</v>
      </c>
      <c r="E282" s="42">
        <v>722.9</v>
      </c>
      <c r="F282" s="42"/>
      <c r="G282" s="42">
        <v>722.9</v>
      </c>
      <c r="H282" s="42">
        <v>163617.1</v>
      </c>
      <c r="I282" s="102">
        <v>40261.11</v>
      </c>
    </row>
    <row r="283" spans="1:9" ht="14.25" thickBot="1" thickTop="1">
      <c r="A283" s="21">
        <v>282</v>
      </c>
      <c r="B283" s="41">
        <v>5018536</v>
      </c>
      <c r="C283" s="41" t="s">
        <v>262</v>
      </c>
      <c r="D283" s="41" t="s">
        <v>6</v>
      </c>
      <c r="E283" s="42"/>
      <c r="F283" s="42"/>
      <c r="G283" s="42">
        <v>11007.1</v>
      </c>
      <c r="H283" s="42">
        <v>2068735</v>
      </c>
      <c r="I283" s="101">
        <v>109784</v>
      </c>
    </row>
    <row r="284" spans="1:9" ht="14.25" thickBot="1" thickTop="1">
      <c r="A284" s="21">
        <v>283</v>
      </c>
      <c r="B284" s="41">
        <v>5015243</v>
      </c>
      <c r="C284" s="41" t="s">
        <v>263</v>
      </c>
      <c r="D284" s="41" t="s">
        <v>101</v>
      </c>
      <c r="E284" s="42">
        <v>6558.84</v>
      </c>
      <c r="F284" s="42"/>
      <c r="G284" s="42">
        <v>5164.7</v>
      </c>
      <c r="H284" s="42">
        <v>1862601.01</v>
      </c>
      <c r="I284" s="101">
        <v>499007</v>
      </c>
    </row>
    <row r="285" spans="1:9" ht="14.25" thickBot="1" thickTop="1">
      <c r="A285" s="21">
        <v>284</v>
      </c>
      <c r="B285" s="41">
        <v>5015243</v>
      </c>
      <c r="C285" s="41" t="s">
        <v>263</v>
      </c>
      <c r="D285" s="41" t="s">
        <v>6</v>
      </c>
      <c r="E285" s="42">
        <v>10134.77</v>
      </c>
      <c r="F285" s="42">
        <v>1437523.76</v>
      </c>
      <c r="G285" s="42">
        <v>1322</v>
      </c>
      <c r="H285" s="42">
        <v>334585.27</v>
      </c>
      <c r="I285" s="101">
        <v>499007</v>
      </c>
    </row>
    <row r="286" spans="1:9" ht="14.25" thickBot="1" thickTop="1">
      <c r="A286" s="21">
        <v>285</v>
      </c>
      <c r="B286" s="41">
        <v>5170591</v>
      </c>
      <c r="C286" s="41" t="s">
        <v>264</v>
      </c>
      <c r="D286" s="41" t="s">
        <v>10</v>
      </c>
      <c r="E286" s="42">
        <v>16.5</v>
      </c>
      <c r="F286" s="42"/>
      <c r="G286" s="42">
        <v>16.5</v>
      </c>
      <c r="H286" s="42">
        <v>251896</v>
      </c>
      <c r="I286" s="102" t="e">
        <v>#N/A</v>
      </c>
    </row>
    <row r="287" spans="1:9" ht="14.25" thickBot="1" thickTop="1">
      <c r="A287" s="21">
        <v>286</v>
      </c>
      <c r="B287" s="41">
        <v>2834421</v>
      </c>
      <c r="C287" s="41" t="s">
        <v>265</v>
      </c>
      <c r="D287" s="41" t="s">
        <v>8</v>
      </c>
      <c r="E287" s="42">
        <v>28.54</v>
      </c>
      <c r="F287" s="42">
        <v>404754.1</v>
      </c>
      <c r="G287" s="42">
        <v>28.54</v>
      </c>
      <c r="H287" s="42">
        <v>445262.2</v>
      </c>
      <c r="I287" s="102">
        <v>72973.09999999999</v>
      </c>
    </row>
    <row r="288" spans="1:9" ht="14.25" thickBot="1" thickTop="1">
      <c r="A288" s="21">
        <v>287</v>
      </c>
      <c r="B288" s="41">
        <v>2887746</v>
      </c>
      <c r="C288" s="41" t="s">
        <v>266</v>
      </c>
      <c r="D288" s="41" t="s">
        <v>62</v>
      </c>
      <c r="E288" s="42">
        <v>1501362</v>
      </c>
      <c r="F288" s="42">
        <v>44442553</v>
      </c>
      <c r="G288" s="42">
        <v>40273.5</v>
      </c>
      <c r="H288" s="42">
        <v>570923.05</v>
      </c>
      <c r="I288" s="101">
        <v>111921183</v>
      </c>
    </row>
    <row r="289" spans="1:9" ht="14.25" thickBot="1" thickTop="1">
      <c r="A289" s="21">
        <v>288</v>
      </c>
      <c r="B289" s="41">
        <v>2887746</v>
      </c>
      <c r="C289" s="41" t="s">
        <v>266</v>
      </c>
      <c r="D289" s="41" t="s">
        <v>267</v>
      </c>
      <c r="E289" s="42">
        <v>1615978</v>
      </c>
      <c r="F289" s="42">
        <v>86108667.81</v>
      </c>
      <c r="G289" s="42">
        <v>1579110.75</v>
      </c>
      <c r="H289" s="42">
        <v>77626017.17</v>
      </c>
      <c r="I289" s="101">
        <v>111921183</v>
      </c>
    </row>
    <row r="290" spans="1:9" ht="14.25" thickBot="1" thickTop="1">
      <c r="A290" s="21">
        <v>289</v>
      </c>
      <c r="B290" s="41">
        <v>2887746</v>
      </c>
      <c r="C290" s="41" t="s">
        <v>266</v>
      </c>
      <c r="D290" s="41" t="s">
        <v>208</v>
      </c>
      <c r="E290" s="42">
        <v>7096304</v>
      </c>
      <c r="F290" s="42">
        <v>181520626</v>
      </c>
      <c r="G290" s="42">
        <v>393192.1</v>
      </c>
      <c r="H290" s="42">
        <v>39590589.71</v>
      </c>
      <c r="I290" s="101">
        <v>111921183</v>
      </c>
    </row>
    <row r="291" spans="1:9" ht="14.25" thickBot="1" thickTop="1">
      <c r="A291" s="21">
        <v>290</v>
      </c>
      <c r="B291" s="41">
        <v>2887746</v>
      </c>
      <c r="C291" s="41" t="s">
        <v>266</v>
      </c>
      <c r="D291" s="41" t="s">
        <v>268</v>
      </c>
      <c r="E291" s="42">
        <v>3655052</v>
      </c>
      <c r="F291" s="42">
        <v>291852639.063</v>
      </c>
      <c r="G291" s="42">
        <v>3457248.23</v>
      </c>
      <c r="H291" s="42">
        <v>505803923.71</v>
      </c>
      <c r="I291" s="101">
        <v>111921183</v>
      </c>
    </row>
    <row r="292" spans="1:9" ht="14.25" thickBot="1" thickTop="1">
      <c r="A292" s="21">
        <v>291</v>
      </c>
      <c r="B292" s="41">
        <v>5072948</v>
      </c>
      <c r="C292" s="41" t="s">
        <v>269</v>
      </c>
      <c r="D292" s="41" t="s">
        <v>8</v>
      </c>
      <c r="E292" s="42">
        <v>8578</v>
      </c>
      <c r="F292" s="42">
        <v>83035</v>
      </c>
      <c r="G292" s="42">
        <v>8578</v>
      </c>
      <c r="H292" s="42">
        <v>102799.4</v>
      </c>
      <c r="I292" s="102">
        <v>92202.7</v>
      </c>
    </row>
    <row r="293" spans="1:9" ht="14.25" thickBot="1" thickTop="1">
      <c r="A293" s="21">
        <v>292</v>
      </c>
      <c r="B293" s="41">
        <v>2786893</v>
      </c>
      <c r="C293" s="41" t="s">
        <v>270</v>
      </c>
      <c r="D293" s="41" t="s">
        <v>8</v>
      </c>
      <c r="E293" s="42">
        <v>156.7</v>
      </c>
      <c r="F293" s="42">
        <v>10972.3</v>
      </c>
      <c r="G293" s="42">
        <v>156.7</v>
      </c>
      <c r="H293" s="42">
        <v>10972.3</v>
      </c>
      <c r="I293" s="102">
        <v>11447.3</v>
      </c>
    </row>
    <row r="294" spans="1:9" ht="14.25" thickBot="1" thickTop="1">
      <c r="A294" s="21">
        <v>293</v>
      </c>
      <c r="B294" s="41">
        <v>5435528</v>
      </c>
      <c r="C294" s="41" t="s">
        <v>271</v>
      </c>
      <c r="D294" s="41" t="s">
        <v>208</v>
      </c>
      <c r="E294" s="42">
        <v>2504136</v>
      </c>
      <c r="F294" s="42">
        <v>219086858.6</v>
      </c>
      <c r="G294" s="42">
        <v>2386013.1</v>
      </c>
      <c r="H294" s="42">
        <v>208760012.6</v>
      </c>
      <c r="I294" s="101">
        <v>41393366</v>
      </c>
    </row>
    <row r="295" spans="1:9" ht="14.25" thickBot="1" thickTop="1">
      <c r="A295" s="21">
        <v>294</v>
      </c>
      <c r="B295" s="41">
        <v>2074192</v>
      </c>
      <c r="C295" s="41" t="s">
        <v>272</v>
      </c>
      <c r="D295" s="41" t="s">
        <v>124</v>
      </c>
      <c r="E295" s="42">
        <v>517783</v>
      </c>
      <c r="F295" s="42">
        <v>1138563682</v>
      </c>
      <c r="G295" s="42">
        <v>520727</v>
      </c>
      <c r="H295" s="42">
        <v>145137956</v>
      </c>
      <c r="I295" s="101">
        <v>519761765</v>
      </c>
    </row>
    <row r="296" spans="1:9" ht="14.25" thickBot="1" thickTop="1">
      <c r="A296" s="21">
        <v>295</v>
      </c>
      <c r="B296" s="41">
        <v>2074192</v>
      </c>
      <c r="C296" s="41" t="s">
        <v>272</v>
      </c>
      <c r="D296" s="41" t="s">
        <v>302</v>
      </c>
      <c r="E296" s="42">
        <v>3934</v>
      </c>
      <c r="F296" s="42">
        <v>50041255</v>
      </c>
      <c r="G296" s="42">
        <v>3964</v>
      </c>
      <c r="H296" s="42">
        <v>50691830</v>
      </c>
      <c r="I296" s="101">
        <v>519761765</v>
      </c>
    </row>
    <row r="297" spans="1:9" ht="14.25" thickBot="1" thickTop="1">
      <c r="A297" s="21">
        <v>296</v>
      </c>
      <c r="B297" s="41">
        <v>5145783</v>
      </c>
      <c r="C297" s="41" t="s">
        <v>274</v>
      </c>
      <c r="D297" s="41" t="s">
        <v>22</v>
      </c>
      <c r="E297" s="42">
        <v>17.4</v>
      </c>
      <c r="F297" s="42">
        <v>830658.6</v>
      </c>
      <c r="G297" s="42">
        <v>62.2</v>
      </c>
      <c r="H297" s="42">
        <v>2969340.9</v>
      </c>
      <c r="I297" s="102">
        <v>28560.6</v>
      </c>
    </row>
    <row r="298" spans="1:9" ht="14.25" thickBot="1" thickTop="1">
      <c r="A298" s="21">
        <v>297</v>
      </c>
      <c r="B298" s="41">
        <v>2705036</v>
      </c>
      <c r="C298" s="41" t="s">
        <v>275</v>
      </c>
      <c r="D298" s="41" t="s">
        <v>30</v>
      </c>
      <c r="E298" s="42">
        <v>5</v>
      </c>
      <c r="F298" s="42">
        <v>1.5</v>
      </c>
      <c r="G298" s="42">
        <v>5</v>
      </c>
      <c r="H298" s="42">
        <v>1</v>
      </c>
      <c r="I298" s="102">
        <v>382</v>
      </c>
    </row>
    <row r="299" spans="1:9" ht="14.25" thickBot="1" thickTop="1">
      <c r="A299" s="21">
        <v>298</v>
      </c>
      <c r="B299" s="41">
        <v>2121174</v>
      </c>
      <c r="C299" s="41" t="s">
        <v>276</v>
      </c>
      <c r="D299" s="41" t="s">
        <v>62</v>
      </c>
      <c r="E299" s="42">
        <v>4700</v>
      </c>
      <c r="F299" s="42">
        <v>64991.1</v>
      </c>
      <c r="G299" s="42">
        <v>4700</v>
      </c>
      <c r="H299" s="42">
        <v>71150</v>
      </c>
      <c r="I299" s="102">
        <v>9850.4</v>
      </c>
    </row>
    <row r="300" spans="1:9" ht="14.25" thickBot="1" thickTop="1">
      <c r="A300" s="21">
        <v>299</v>
      </c>
      <c r="B300" s="41">
        <v>2003821</v>
      </c>
      <c r="C300" s="41" t="s">
        <v>277</v>
      </c>
      <c r="D300" s="41" t="s">
        <v>62</v>
      </c>
      <c r="E300" s="42">
        <v>23400</v>
      </c>
      <c r="F300" s="42">
        <v>280800</v>
      </c>
      <c r="G300" s="42">
        <v>23400</v>
      </c>
      <c r="H300" s="42">
        <v>280800</v>
      </c>
      <c r="I300" s="102">
        <v>34701.1</v>
      </c>
    </row>
    <row r="301" spans="1:9" ht="14.25" thickBot="1" thickTop="1">
      <c r="A301" s="21">
        <v>300</v>
      </c>
      <c r="B301" s="41">
        <v>2027194</v>
      </c>
      <c r="C301" s="41" t="s">
        <v>278</v>
      </c>
      <c r="D301" s="41" t="s">
        <v>30</v>
      </c>
      <c r="E301" s="42">
        <v>63802</v>
      </c>
      <c r="F301" s="42">
        <v>411782</v>
      </c>
      <c r="G301" s="42"/>
      <c r="H301" s="42"/>
      <c r="I301" s="101">
        <v>365570</v>
      </c>
    </row>
    <row r="302" spans="1:9" ht="14.25" thickBot="1" thickTop="1">
      <c r="A302" s="21">
        <v>301</v>
      </c>
      <c r="B302" s="41">
        <v>2027194</v>
      </c>
      <c r="C302" s="41" t="s">
        <v>278</v>
      </c>
      <c r="D302" s="41" t="s">
        <v>243</v>
      </c>
      <c r="E302" s="42">
        <v>10435</v>
      </c>
      <c r="F302" s="42">
        <v>233750</v>
      </c>
      <c r="G302" s="42"/>
      <c r="H302" s="42"/>
      <c r="I302" s="101">
        <v>365570</v>
      </c>
    </row>
    <row r="303" spans="1:9" ht="14.25" thickBot="1" thickTop="1">
      <c r="A303" s="21">
        <v>302</v>
      </c>
      <c r="B303" s="41">
        <v>5184851</v>
      </c>
      <c r="C303" s="41" t="s">
        <v>279</v>
      </c>
      <c r="D303" s="41" t="s">
        <v>2</v>
      </c>
      <c r="E303" s="42">
        <v>44.2</v>
      </c>
      <c r="F303" s="42"/>
      <c r="G303" s="42">
        <v>37.4</v>
      </c>
      <c r="H303" s="42">
        <v>2739283.1</v>
      </c>
      <c r="I303" s="101">
        <v>404096</v>
      </c>
    </row>
    <row r="304" spans="1:9" ht="14.25" thickBot="1" thickTop="1">
      <c r="A304" s="21">
        <v>303</v>
      </c>
      <c r="B304" s="41">
        <v>5381584</v>
      </c>
      <c r="C304" s="41" t="s">
        <v>280</v>
      </c>
      <c r="D304" s="41" t="s">
        <v>2</v>
      </c>
      <c r="E304" s="42">
        <v>4.0165</v>
      </c>
      <c r="F304" s="42">
        <v>206956.4</v>
      </c>
      <c r="G304" s="42">
        <v>3.1003</v>
      </c>
      <c r="H304" s="42">
        <v>204847.04</v>
      </c>
      <c r="I304" s="102">
        <v>20551611.90552</v>
      </c>
    </row>
    <row r="305" spans="1:9" ht="14.25" thickBot="1" thickTop="1">
      <c r="A305" s="21">
        <v>304</v>
      </c>
      <c r="B305" s="41">
        <v>5105501</v>
      </c>
      <c r="C305" s="41" t="s">
        <v>281</v>
      </c>
      <c r="D305" s="41" t="s">
        <v>6</v>
      </c>
      <c r="E305" s="42">
        <v>39794.99</v>
      </c>
      <c r="F305" s="42">
        <v>1144997</v>
      </c>
      <c r="G305" s="42">
        <v>17812.8</v>
      </c>
      <c r="H305" s="42">
        <v>1746100</v>
      </c>
      <c r="I305" s="102">
        <v>60955.11000000001</v>
      </c>
    </row>
    <row r="306" spans="1:9" ht="13.5" thickTop="1">
      <c r="A306" s="21">
        <v>305</v>
      </c>
      <c r="B306" s="41">
        <v>5268095</v>
      </c>
      <c r="C306" s="41" t="s">
        <v>282</v>
      </c>
      <c r="D306" s="41" t="s">
        <v>10</v>
      </c>
      <c r="E306" s="42">
        <v>87</v>
      </c>
      <c r="F306" s="42">
        <v>1130.826</v>
      </c>
      <c r="G306" s="42">
        <v>87</v>
      </c>
      <c r="H306" s="42">
        <v>1130.826</v>
      </c>
      <c r="I306" s="102">
        <v>137081.40000000002</v>
      </c>
    </row>
    <row r="307" spans="1:9" s="34" customFormat="1" ht="12.75">
      <c r="A307" s="45"/>
      <c r="B307" s="45"/>
      <c r="C307" s="45" t="s">
        <v>324</v>
      </c>
      <c r="D307" s="45"/>
      <c r="E307" s="46"/>
      <c r="F307" s="46">
        <f>SUM(F2:F306)</f>
        <v>3180271973.2349997</v>
      </c>
      <c r="G307" s="46"/>
      <c r="H307" s="46">
        <f>SUM(H2:H306)</f>
        <v>2903230851.1994987</v>
      </c>
      <c r="I307" s="46"/>
    </row>
    <row r="314" ht="12.75">
      <c r="H314" s="3">
        <f>+'Production by mineral'!G21</f>
        <v>0</v>
      </c>
    </row>
  </sheetData>
  <sheetProtection/>
  <autoFilter ref="B1:I309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7" customWidth="1"/>
    <col min="2" max="2" width="8.00390625" style="7" bestFit="1" customWidth="1"/>
    <col min="3" max="3" width="29.8515625" style="7" bestFit="1" customWidth="1"/>
    <col min="4" max="4" width="12.8515625" style="10" bestFit="1" customWidth="1"/>
    <col min="5" max="5" width="17.00390625" style="10" bestFit="1" customWidth="1"/>
    <col min="6" max="6" width="12.8515625" style="10" bestFit="1" customWidth="1"/>
    <col min="7" max="7" width="15.57421875" style="10" bestFit="1" customWidth="1"/>
    <col min="8" max="8" width="17.140625" style="9" customWidth="1"/>
    <col min="9" max="9" width="10.8515625" style="7" customWidth="1"/>
    <col min="10" max="16384" width="9.140625" style="7" customWidth="1"/>
  </cols>
  <sheetData>
    <row r="1" spans="1:8" ht="41.25" customHeight="1">
      <c r="A1" s="112" t="s">
        <v>335</v>
      </c>
      <c r="B1" s="112"/>
      <c r="C1" s="112"/>
      <c r="D1" s="112"/>
      <c r="E1" s="112"/>
      <c r="F1" s="112"/>
      <c r="G1" s="112"/>
      <c r="H1" s="112"/>
    </row>
    <row r="2" ht="13.5" thickBot="1"/>
    <row r="3" spans="1:11" s="50" customFormat="1" ht="38.25">
      <c r="A3" s="52"/>
      <c r="B3" s="52" t="s">
        <v>307</v>
      </c>
      <c r="C3" s="52" t="s">
        <v>308</v>
      </c>
      <c r="D3" s="53" t="s">
        <v>303</v>
      </c>
      <c r="E3" s="53" t="s">
        <v>305</v>
      </c>
      <c r="F3" s="53" t="s">
        <v>304</v>
      </c>
      <c r="G3" s="57" t="s">
        <v>306</v>
      </c>
      <c r="H3" s="60" t="s">
        <v>338</v>
      </c>
      <c r="I3" s="49"/>
      <c r="K3" s="51"/>
    </row>
    <row r="4" spans="1:8" ht="12.75">
      <c r="A4" s="21">
        <v>1</v>
      </c>
      <c r="B4" s="41">
        <v>2887746</v>
      </c>
      <c r="C4" s="41" t="s">
        <v>266</v>
      </c>
      <c r="D4" s="42">
        <v>13868696</v>
      </c>
      <c r="E4" s="42">
        <v>603924485.873</v>
      </c>
      <c r="F4" s="42">
        <v>5469824.58</v>
      </c>
      <c r="G4" s="58">
        <v>623591453.64</v>
      </c>
      <c r="H4" s="61">
        <v>111921183</v>
      </c>
    </row>
    <row r="5" spans="1:8" ht="12.75">
      <c r="A5" s="21">
        <v>2</v>
      </c>
      <c r="B5" s="41">
        <v>2095025</v>
      </c>
      <c r="C5" s="41" t="s">
        <v>129</v>
      </c>
      <c r="D5" s="42">
        <v>5815329.819999999</v>
      </c>
      <c r="E5" s="42">
        <v>0</v>
      </c>
      <c r="F5" s="42">
        <v>5815329.819999999</v>
      </c>
      <c r="G5" s="58">
        <v>420625226.8</v>
      </c>
      <c r="H5" s="61">
        <v>86161824</v>
      </c>
    </row>
    <row r="6" spans="1:8" ht="12.75">
      <c r="A6" s="21">
        <v>3</v>
      </c>
      <c r="B6" s="41">
        <v>5435528</v>
      </c>
      <c r="C6" s="41" t="s">
        <v>271</v>
      </c>
      <c r="D6" s="42">
        <v>2504136</v>
      </c>
      <c r="E6" s="42">
        <v>219086858.6</v>
      </c>
      <c r="F6" s="42">
        <v>2386013.1</v>
      </c>
      <c r="G6" s="58">
        <v>208760012.6</v>
      </c>
      <c r="H6" s="61">
        <v>41393366</v>
      </c>
    </row>
    <row r="7" spans="1:8" ht="12.75">
      <c r="A7" s="21">
        <v>4</v>
      </c>
      <c r="B7" s="41">
        <v>2697947</v>
      </c>
      <c r="C7" s="41" t="s">
        <v>241</v>
      </c>
      <c r="D7" s="42">
        <v>1305830</v>
      </c>
      <c r="E7" s="42">
        <v>99822432.5</v>
      </c>
      <c r="F7" s="42">
        <v>1305830</v>
      </c>
      <c r="G7" s="58">
        <v>99822432.5</v>
      </c>
      <c r="H7" s="61">
        <v>20232658</v>
      </c>
    </row>
    <row r="8" spans="1:8" ht="12.75">
      <c r="A8" s="21">
        <v>5</v>
      </c>
      <c r="B8" s="41">
        <v>5084555</v>
      </c>
      <c r="C8" s="41" t="s">
        <v>162</v>
      </c>
      <c r="D8" s="42">
        <v>1292220.8</v>
      </c>
      <c r="E8" s="42">
        <v>133151932</v>
      </c>
      <c r="F8" s="42">
        <v>1340334.4</v>
      </c>
      <c r="G8" s="58">
        <v>85005788.1</v>
      </c>
      <c r="H8" s="61">
        <v>37715486</v>
      </c>
    </row>
    <row r="9" spans="1:9" ht="12.75">
      <c r="A9" s="21">
        <v>6</v>
      </c>
      <c r="B9" s="41">
        <v>2049902</v>
      </c>
      <c r="C9" s="41" t="s">
        <v>86</v>
      </c>
      <c r="D9" s="42">
        <v>746600</v>
      </c>
      <c r="E9" s="42">
        <v>37330000</v>
      </c>
      <c r="F9" s="42">
        <v>746600</v>
      </c>
      <c r="G9" s="58">
        <v>37330000</v>
      </c>
      <c r="H9" s="62">
        <v>3952.126</v>
      </c>
      <c r="I9" s="64" t="s">
        <v>339</v>
      </c>
    </row>
    <row r="10" spans="1:8" ht="12.75">
      <c r="A10" s="21">
        <v>7</v>
      </c>
      <c r="B10" s="41">
        <v>5051118</v>
      </c>
      <c r="C10" s="41" t="s">
        <v>19</v>
      </c>
      <c r="D10" s="42">
        <v>366090.1</v>
      </c>
      <c r="E10" s="42">
        <v>19414864.2</v>
      </c>
      <c r="F10" s="42">
        <v>366090.1</v>
      </c>
      <c r="G10" s="58">
        <v>29132358</v>
      </c>
      <c r="H10" s="61">
        <v>2562090</v>
      </c>
    </row>
    <row r="11" spans="1:8" ht="12.75">
      <c r="A11" s="21">
        <v>8</v>
      </c>
      <c r="B11" s="41">
        <v>2004879</v>
      </c>
      <c r="C11" s="41" t="s">
        <v>250</v>
      </c>
      <c r="D11" s="42">
        <v>1752757</v>
      </c>
      <c r="E11" s="42">
        <v>30707868.4</v>
      </c>
      <c r="F11" s="42">
        <v>1722849</v>
      </c>
      <c r="G11" s="58">
        <v>27191853</v>
      </c>
      <c r="H11" s="61">
        <v>2480091</v>
      </c>
    </row>
    <row r="12" spans="1:8" ht="12.75">
      <c r="A12" s="21">
        <v>9</v>
      </c>
      <c r="B12" s="41">
        <v>2887134</v>
      </c>
      <c r="C12" s="41" t="s">
        <v>207</v>
      </c>
      <c r="D12" s="42">
        <v>1088657</v>
      </c>
      <c r="E12" s="42">
        <v>43346965</v>
      </c>
      <c r="F12" s="42">
        <v>245681</v>
      </c>
      <c r="G12" s="58">
        <v>24656038.2</v>
      </c>
      <c r="H12" s="61">
        <v>3836977</v>
      </c>
    </row>
    <row r="13" spans="1:8" ht="12.75">
      <c r="A13" s="21">
        <v>10</v>
      </c>
      <c r="B13" s="41">
        <v>5261198</v>
      </c>
      <c r="C13" s="41" t="s">
        <v>164</v>
      </c>
      <c r="D13" s="42"/>
      <c r="E13" s="42"/>
      <c r="F13" s="42">
        <v>341103.25</v>
      </c>
      <c r="G13" s="58">
        <v>23523866.1</v>
      </c>
      <c r="H13" s="61">
        <v>3621183</v>
      </c>
    </row>
    <row r="14" spans="1:8" ht="12.75">
      <c r="A14" s="21">
        <v>11</v>
      </c>
      <c r="B14" s="41">
        <v>2050374</v>
      </c>
      <c r="C14" s="41" t="s">
        <v>248</v>
      </c>
      <c r="D14" s="42">
        <v>465500</v>
      </c>
      <c r="E14" s="42">
        <v>12230750.5</v>
      </c>
      <c r="F14" s="42">
        <v>477600</v>
      </c>
      <c r="G14" s="58">
        <v>13776666.2</v>
      </c>
      <c r="H14" s="61">
        <v>2308533</v>
      </c>
    </row>
    <row r="15" spans="1:8" ht="12.75">
      <c r="A15" s="21">
        <v>12</v>
      </c>
      <c r="B15" s="41">
        <v>2011239</v>
      </c>
      <c r="C15" s="41" t="s">
        <v>7</v>
      </c>
      <c r="D15" s="42">
        <v>401308.4</v>
      </c>
      <c r="E15" s="42">
        <v>3987510</v>
      </c>
      <c r="F15" s="42">
        <v>401308.4</v>
      </c>
      <c r="G15" s="58">
        <v>3987510</v>
      </c>
      <c r="H15" s="61">
        <v>863982</v>
      </c>
    </row>
    <row r="16" spans="1:8" ht="12.75">
      <c r="A16" s="21">
        <v>13</v>
      </c>
      <c r="B16" s="41">
        <v>5068827</v>
      </c>
      <c r="C16" s="41" t="s">
        <v>161</v>
      </c>
      <c r="D16" s="42">
        <v>165712</v>
      </c>
      <c r="E16" s="42">
        <v>3913378.49</v>
      </c>
      <c r="F16" s="42">
        <v>131719</v>
      </c>
      <c r="G16" s="58">
        <v>3141421</v>
      </c>
      <c r="H16" s="61">
        <v>590466</v>
      </c>
    </row>
    <row r="17" spans="1:8" ht="12.75">
      <c r="A17" s="21">
        <v>14</v>
      </c>
      <c r="B17" s="41">
        <v>5141583</v>
      </c>
      <c r="C17" s="41" t="s">
        <v>113</v>
      </c>
      <c r="D17" s="42">
        <v>225310</v>
      </c>
      <c r="E17" s="42"/>
      <c r="F17" s="42">
        <v>66050</v>
      </c>
      <c r="G17" s="58">
        <v>2929750.2</v>
      </c>
      <c r="H17" s="61">
        <v>5306166</v>
      </c>
    </row>
    <row r="18" spans="1:9" ht="12.75">
      <c r="A18" s="21">
        <v>15</v>
      </c>
      <c r="B18" s="41">
        <v>2661128</v>
      </c>
      <c r="C18" s="41" t="s">
        <v>211</v>
      </c>
      <c r="D18" s="42">
        <v>90645</v>
      </c>
      <c r="E18" s="42">
        <v>1699825.1</v>
      </c>
      <c r="F18" s="42">
        <v>90645</v>
      </c>
      <c r="G18" s="58">
        <v>2016513.1</v>
      </c>
      <c r="H18" s="62">
        <v>240224.59999999998</v>
      </c>
      <c r="I18" s="64" t="s">
        <v>339</v>
      </c>
    </row>
    <row r="19" spans="1:8" ht="12.75">
      <c r="A19" s="21">
        <v>16</v>
      </c>
      <c r="B19" s="41">
        <v>2697734</v>
      </c>
      <c r="C19" s="41" t="s">
        <v>225</v>
      </c>
      <c r="D19" s="42"/>
      <c r="E19" s="42"/>
      <c r="F19" s="42">
        <v>29430.31</v>
      </c>
      <c r="G19" s="58">
        <v>1648733.6</v>
      </c>
      <c r="H19" s="61">
        <v>443443</v>
      </c>
    </row>
    <row r="20" spans="1:8" ht="12.75">
      <c r="A20" s="21">
        <v>17</v>
      </c>
      <c r="B20" s="41">
        <v>2014491</v>
      </c>
      <c r="C20" s="41" t="s">
        <v>39</v>
      </c>
      <c r="D20" s="42">
        <v>68912.4</v>
      </c>
      <c r="E20" s="42">
        <v>1378248.2</v>
      </c>
      <c r="F20" s="42">
        <v>68912.4</v>
      </c>
      <c r="G20" s="58">
        <v>1378248.2</v>
      </c>
      <c r="H20" s="61">
        <v>262013</v>
      </c>
    </row>
    <row r="21" spans="1:8" ht="12.75">
      <c r="A21" s="21">
        <v>18</v>
      </c>
      <c r="B21" s="41">
        <v>2034859</v>
      </c>
      <c r="C21" s="41" t="s">
        <v>114</v>
      </c>
      <c r="D21" s="42">
        <v>19</v>
      </c>
      <c r="E21" s="42">
        <v>494152.4</v>
      </c>
      <c r="F21" s="42">
        <v>37.2</v>
      </c>
      <c r="G21" s="58">
        <v>1133096.6</v>
      </c>
      <c r="H21" s="62">
        <v>0</v>
      </c>
    </row>
    <row r="22" spans="1:9" ht="12.75">
      <c r="A22" s="21">
        <v>19</v>
      </c>
      <c r="B22" s="41">
        <v>2784041</v>
      </c>
      <c r="C22" s="41" t="s">
        <v>92</v>
      </c>
      <c r="D22" s="42">
        <v>34961.6</v>
      </c>
      <c r="E22" s="42">
        <v>855209.6</v>
      </c>
      <c r="F22" s="42">
        <v>34961.6</v>
      </c>
      <c r="G22" s="58">
        <v>855209.6</v>
      </c>
      <c r="H22" s="62">
        <v>57984.8</v>
      </c>
      <c r="I22" s="64" t="s">
        <v>339</v>
      </c>
    </row>
    <row r="23" spans="1:8" ht="12.75">
      <c r="A23" s="21">
        <v>20</v>
      </c>
      <c r="B23" s="41">
        <v>2643928</v>
      </c>
      <c r="C23" s="41" t="s">
        <v>54</v>
      </c>
      <c r="D23" s="42">
        <v>36881</v>
      </c>
      <c r="E23" s="42">
        <v>774501</v>
      </c>
      <c r="F23" s="42">
        <v>36881</v>
      </c>
      <c r="G23" s="58">
        <v>774501</v>
      </c>
      <c r="H23" s="111">
        <v>225360</v>
      </c>
    </row>
    <row r="24" spans="1:8" ht="12.75">
      <c r="A24" s="21">
        <v>20</v>
      </c>
      <c r="B24" s="41">
        <v>2643928</v>
      </c>
      <c r="C24" s="41" t="s">
        <v>315</v>
      </c>
      <c r="D24" s="42"/>
      <c r="E24" s="42"/>
      <c r="F24" s="42">
        <v>0.32</v>
      </c>
      <c r="G24" s="58">
        <v>24434</v>
      </c>
      <c r="H24" s="111"/>
    </row>
    <row r="25" spans="1:8" ht="12.75">
      <c r="A25" s="21">
        <v>21</v>
      </c>
      <c r="B25" s="41">
        <v>2023202</v>
      </c>
      <c r="C25" s="41" t="s">
        <v>109</v>
      </c>
      <c r="D25" s="42">
        <v>25371</v>
      </c>
      <c r="E25" s="42">
        <v>598077.3</v>
      </c>
      <c r="F25" s="42">
        <v>25371</v>
      </c>
      <c r="G25" s="58">
        <v>598077.3</v>
      </c>
      <c r="H25" s="61">
        <v>112012</v>
      </c>
    </row>
    <row r="26" spans="1:8" ht="12.75">
      <c r="A26" s="21">
        <v>22</v>
      </c>
      <c r="B26" s="41">
        <v>2007126</v>
      </c>
      <c r="C26" s="41" t="s">
        <v>33</v>
      </c>
      <c r="D26" s="42">
        <v>30100</v>
      </c>
      <c r="E26" s="42">
        <v>544319</v>
      </c>
      <c r="F26" s="42">
        <v>30100</v>
      </c>
      <c r="G26" s="58">
        <v>544319</v>
      </c>
      <c r="H26" s="111">
        <v>213455</v>
      </c>
    </row>
    <row r="27" spans="1:8" ht="12.75">
      <c r="A27" s="21">
        <v>22</v>
      </c>
      <c r="B27" s="41">
        <v>2007126</v>
      </c>
      <c r="C27" s="41" t="s">
        <v>316</v>
      </c>
      <c r="D27" s="42">
        <v>1.136</v>
      </c>
      <c r="E27" s="42">
        <v>79437.5</v>
      </c>
      <c r="F27" s="42">
        <v>1.136</v>
      </c>
      <c r="G27" s="58">
        <v>79437.5</v>
      </c>
      <c r="H27" s="111"/>
    </row>
    <row r="28" spans="1:9" ht="12.75">
      <c r="A28" s="21">
        <v>23</v>
      </c>
      <c r="B28" s="41">
        <v>5031869</v>
      </c>
      <c r="C28" s="41" t="s">
        <v>239</v>
      </c>
      <c r="D28" s="42"/>
      <c r="E28" s="42"/>
      <c r="F28" s="42">
        <v>11671.83</v>
      </c>
      <c r="G28" s="58">
        <v>463037.7</v>
      </c>
      <c r="H28" s="62">
        <v>53538.49999999999</v>
      </c>
      <c r="I28" s="64" t="s">
        <v>339</v>
      </c>
    </row>
    <row r="29" spans="1:9" ht="12.75">
      <c r="A29" s="21">
        <v>24</v>
      </c>
      <c r="B29" s="41">
        <v>2834421</v>
      </c>
      <c r="C29" s="41" t="s">
        <v>265</v>
      </c>
      <c r="D29" s="42">
        <v>28.54</v>
      </c>
      <c r="E29" s="42">
        <v>404754.1</v>
      </c>
      <c r="F29" s="42">
        <v>28.54</v>
      </c>
      <c r="G29" s="58">
        <v>445262.2</v>
      </c>
      <c r="H29" s="62">
        <v>72973.09999999999</v>
      </c>
      <c r="I29" s="64" t="s">
        <v>339</v>
      </c>
    </row>
    <row r="30" spans="1:9" ht="12.75">
      <c r="A30" s="21">
        <v>25</v>
      </c>
      <c r="B30" s="41">
        <v>2067544</v>
      </c>
      <c r="C30" s="41" t="s">
        <v>116</v>
      </c>
      <c r="D30" s="42">
        <v>3751</v>
      </c>
      <c r="E30" s="42">
        <v>290000</v>
      </c>
      <c r="F30" s="42">
        <v>12320</v>
      </c>
      <c r="G30" s="58">
        <v>342093</v>
      </c>
      <c r="H30" s="62">
        <v>54501</v>
      </c>
      <c r="I30" s="64" t="s">
        <v>339</v>
      </c>
    </row>
    <row r="31" spans="1:9" ht="12.75">
      <c r="A31" s="21">
        <v>26</v>
      </c>
      <c r="B31" s="41">
        <v>5155827</v>
      </c>
      <c r="C31" s="41" t="s">
        <v>156</v>
      </c>
      <c r="D31" s="42"/>
      <c r="E31" s="42"/>
      <c r="F31" s="42">
        <v>20249.8</v>
      </c>
      <c r="G31" s="58">
        <v>294743.1</v>
      </c>
      <c r="H31" s="62">
        <v>51944.31</v>
      </c>
      <c r="I31" s="64" t="s">
        <v>339</v>
      </c>
    </row>
    <row r="32" spans="1:9" ht="12.75">
      <c r="A32" s="21">
        <v>27</v>
      </c>
      <c r="B32" s="41">
        <v>2003821</v>
      </c>
      <c r="C32" s="41" t="s">
        <v>277</v>
      </c>
      <c r="D32" s="42">
        <v>23400</v>
      </c>
      <c r="E32" s="42">
        <v>280800</v>
      </c>
      <c r="F32" s="42">
        <v>23400</v>
      </c>
      <c r="G32" s="58">
        <v>280800</v>
      </c>
      <c r="H32" s="62">
        <v>34701.1</v>
      </c>
      <c r="I32" s="64" t="s">
        <v>339</v>
      </c>
    </row>
    <row r="33" spans="1:8" ht="12.75">
      <c r="A33" s="21">
        <v>28</v>
      </c>
      <c r="B33" s="41">
        <v>2862468</v>
      </c>
      <c r="C33" s="41" t="s">
        <v>61</v>
      </c>
      <c r="D33" s="42">
        <v>7419.9</v>
      </c>
      <c r="E33" s="42">
        <v>178722.5</v>
      </c>
      <c r="F33" s="42">
        <v>7419.9</v>
      </c>
      <c r="G33" s="58">
        <v>178722.5</v>
      </c>
      <c r="H33" s="61">
        <v>972771</v>
      </c>
    </row>
    <row r="34" spans="1:9" ht="12.75">
      <c r="A34" s="21">
        <v>29</v>
      </c>
      <c r="B34" s="41">
        <v>5369223</v>
      </c>
      <c r="C34" s="41" t="s">
        <v>41</v>
      </c>
      <c r="D34" s="42"/>
      <c r="E34" s="42"/>
      <c r="F34" s="42">
        <v>6135.8</v>
      </c>
      <c r="G34" s="58">
        <v>146558</v>
      </c>
      <c r="H34" s="62">
        <v>56494.6</v>
      </c>
      <c r="I34" s="64" t="s">
        <v>339</v>
      </c>
    </row>
    <row r="35" spans="1:9" ht="12.75">
      <c r="A35" s="21">
        <v>30</v>
      </c>
      <c r="B35" s="41">
        <v>2639815</v>
      </c>
      <c r="C35" s="41" t="s">
        <v>189</v>
      </c>
      <c r="D35" s="42">
        <v>15793.2</v>
      </c>
      <c r="E35" s="42">
        <v>129017</v>
      </c>
      <c r="F35" s="42">
        <v>15793.2</v>
      </c>
      <c r="G35" s="58">
        <v>129017</v>
      </c>
      <c r="H35" s="62">
        <v>62.1</v>
      </c>
      <c r="I35" s="64" t="s">
        <v>339</v>
      </c>
    </row>
    <row r="36" spans="1:8" ht="12.75">
      <c r="A36" s="21">
        <v>31</v>
      </c>
      <c r="B36" s="41">
        <v>5314577</v>
      </c>
      <c r="C36" s="41" t="s">
        <v>137</v>
      </c>
      <c r="D36" s="42">
        <v>265676</v>
      </c>
      <c r="E36" s="42">
        <v>2871237.11</v>
      </c>
      <c r="F36" s="42">
        <v>6921</v>
      </c>
      <c r="G36" s="58">
        <v>124251.32</v>
      </c>
      <c r="H36" s="61">
        <v>1461161</v>
      </c>
    </row>
    <row r="37" spans="1:9" ht="12.75">
      <c r="A37" s="21">
        <v>32</v>
      </c>
      <c r="B37" s="41">
        <v>5072948</v>
      </c>
      <c r="C37" s="41" t="s">
        <v>269</v>
      </c>
      <c r="D37" s="42">
        <v>8578</v>
      </c>
      <c r="E37" s="42">
        <v>83035</v>
      </c>
      <c r="F37" s="42">
        <v>8578</v>
      </c>
      <c r="G37" s="58">
        <v>102799.4</v>
      </c>
      <c r="H37" s="62">
        <v>92202.7</v>
      </c>
      <c r="I37" s="64" t="s">
        <v>339</v>
      </c>
    </row>
    <row r="38" spans="1:9" ht="12.75">
      <c r="A38" s="21">
        <v>33</v>
      </c>
      <c r="B38" s="41">
        <v>2542315</v>
      </c>
      <c r="C38" s="41" t="s">
        <v>87</v>
      </c>
      <c r="D38" s="42">
        <v>2833</v>
      </c>
      <c r="E38" s="42">
        <v>28874</v>
      </c>
      <c r="F38" s="42">
        <v>2833</v>
      </c>
      <c r="G38" s="58">
        <v>95820.3</v>
      </c>
      <c r="H38" s="62">
        <v>13869.150000000001</v>
      </c>
      <c r="I38" s="64" t="s">
        <v>339</v>
      </c>
    </row>
    <row r="39" spans="1:8" ht="12.75">
      <c r="A39" s="21">
        <v>34</v>
      </c>
      <c r="B39" s="41">
        <v>2008572</v>
      </c>
      <c r="C39" s="41" t="s">
        <v>28</v>
      </c>
      <c r="D39" s="42">
        <v>3541612</v>
      </c>
      <c r="E39" s="42"/>
      <c r="F39" s="42">
        <v>3541584</v>
      </c>
      <c r="G39" s="58">
        <v>74939.9</v>
      </c>
      <c r="H39" s="61">
        <v>8430402</v>
      </c>
    </row>
    <row r="40" spans="1:9" ht="12.75">
      <c r="A40" s="21">
        <v>35</v>
      </c>
      <c r="B40" s="41">
        <v>2121174</v>
      </c>
      <c r="C40" s="41" t="s">
        <v>276</v>
      </c>
      <c r="D40" s="42">
        <v>4700</v>
      </c>
      <c r="E40" s="42">
        <v>64991.1</v>
      </c>
      <c r="F40" s="42">
        <v>4700</v>
      </c>
      <c r="G40" s="58">
        <v>71150</v>
      </c>
      <c r="H40" s="62">
        <v>9850.4</v>
      </c>
      <c r="I40" s="64" t="s">
        <v>339</v>
      </c>
    </row>
    <row r="41" spans="1:8" ht="12.75">
      <c r="A41" s="21">
        <v>36</v>
      </c>
      <c r="B41" s="41">
        <v>2662647</v>
      </c>
      <c r="C41" s="41" t="s">
        <v>212</v>
      </c>
      <c r="D41" s="42"/>
      <c r="E41" s="42"/>
      <c r="F41" s="42">
        <v>3785</v>
      </c>
      <c r="G41" s="58">
        <v>70779.5</v>
      </c>
      <c r="H41" s="61">
        <v>343144</v>
      </c>
    </row>
    <row r="42" spans="1:9" ht="12.75">
      <c r="A42" s="21">
        <v>37</v>
      </c>
      <c r="B42" s="41">
        <v>2605031</v>
      </c>
      <c r="C42" s="41" t="s">
        <v>229</v>
      </c>
      <c r="D42" s="42">
        <v>2493</v>
      </c>
      <c r="E42" s="42">
        <v>62318.6</v>
      </c>
      <c r="F42" s="42">
        <v>2493</v>
      </c>
      <c r="G42" s="58">
        <v>62318.6</v>
      </c>
      <c r="H42" s="62">
        <v>11456.1</v>
      </c>
      <c r="I42" s="64" t="s">
        <v>339</v>
      </c>
    </row>
    <row r="43" spans="1:8" ht="12.75">
      <c r="A43" s="21">
        <v>38</v>
      </c>
      <c r="B43" s="41">
        <v>2819996</v>
      </c>
      <c r="C43" s="41" t="s">
        <v>201</v>
      </c>
      <c r="D43" s="42">
        <v>1673</v>
      </c>
      <c r="E43" s="42">
        <v>36807.9</v>
      </c>
      <c r="F43" s="42">
        <v>1673</v>
      </c>
      <c r="G43" s="58">
        <v>40488.7</v>
      </c>
      <c r="H43" s="61">
        <v>123116</v>
      </c>
    </row>
    <row r="44" spans="1:8" ht="12.75">
      <c r="A44" s="21">
        <v>39</v>
      </c>
      <c r="B44" s="41">
        <v>4489659</v>
      </c>
      <c r="C44" s="41" t="s">
        <v>227</v>
      </c>
      <c r="D44" s="42">
        <v>781</v>
      </c>
      <c r="E44" s="42">
        <v>23854.4</v>
      </c>
      <c r="F44" s="42">
        <v>781</v>
      </c>
      <c r="G44" s="58">
        <v>40150</v>
      </c>
      <c r="H44" s="61">
        <v>1993</v>
      </c>
    </row>
    <row r="45" spans="1:9" ht="12.75">
      <c r="A45" s="21">
        <v>40</v>
      </c>
      <c r="B45" s="41">
        <v>5183308</v>
      </c>
      <c r="C45" s="41" t="s">
        <v>238</v>
      </c>
      <c r="D45" s="42">
        <v>1000</v>
      </c>
      <c r="E45" s="42">
        <v>23100</v>
      </c>
      <c r="F45" s="42">
        <v>1000</v>
      </c>
      <c r="G45" s="58">
        <v>23100</v>
      </c>
      <c r="H45" s="62">
        <v>28909.5</v>
      </c>
      <c r="I45" s="64" t="s">
        <v>339</v>
      </c>
    </row>
    <row r="46" spans="1:9" ht="12.75">
      <c r="A46" s="21">
        <v>41</v>
      </c>
      <c r="B46" s="41">
        <v>5134803</v>
      </c>
      <c r="C46" s="41" t="s">
        <v>84</v>
      </c>
      <c r="D46" s="42"/>
      <c r="E46" s="42"/>
      <c r="F46" s="42">
        <v>445</v>
      </c>
      <c r="G46" s="58">
        <v>20000</v>
      </c>
      <c r="H46" s="62">
        <v>13850.7</v>
      </c>
      <c r="I46" s="64" t="s">
        <v>339</v>
      </c>
    </row>
    <row r="47" spans="1:9" ht="12.75">
      <c r="A47" s="21">
        <v>42</v>
      </c>
      <c r="B47" s="41">
        <v>2786893</v>
      </c>
      <c r="C47" s="41" t="s">
        <v>270</v>
      </c>
      <c r="D47" s="42">
        <v>156.7</v>
      </c>
      <c r="E47" s="42">
        <v>10972.3</v>
      </c>
      <c r="F47" s="42">
        <v>156.7</v>
      </c>
      <c r="G47" s="58">
        <v>10972.3</v>
      </c>
      <c r="H47" s="62">
        <v>11447.3</v>
      </c>
      <c r="I47" s="64" t="s">
        <v>339</v>
      </c>
    </row>
    <row r="48" spans="1:9" ht="12.75">
      <c r="A48" s="21">
        <v>43</v>
      </c>
      <c r="B48" s="41">
        <v>2025736</v>
      </c>
      <c r="C48" s="41" t="s">
        <v>102</v>
      </c>
      <c r="D48" s="42">
        <v>300</v>
      </c>
      <c r="E48" s="42">
        <v>4049.8</v>
      </c>
      <c r="F48" s="42">
        <v>300</v>
      </c>
      <c r="G48" s="58">
        <v>10000</v>
      </c>
      <c r="H48" s="62">
        <v>12.7298</v>
      </c>
      <c r="I48" s="64" t="s">
        <v>339</v>
      </c>
    </row>
    <row r="49" spans="1:9" ht="12.75">
      <c r="A49" s="21">
        <v>44</v>
      </c>
      <c r="B49" s="41">
        <v>2012251</v>
      </c>
      <c r="C49" s="41" t="s">
        <v>204</v>
      </c>
      <c r="D49" s="42">
        <v>280.3</v>
      </c>
      <c r="E49" s="42">
        <v>16000</v>
      </c>
      <c r="F49" s="42">
        <v>280.3</v>
      </c>
      <c r="G49" s="58">
        <v>8410</v>
      </c>
      <c r="H49" s="62">
        <v>3839.8</v>
      </c>
      <c r="I49" s="64" t="s">
        <v>339</v>
      </c>
    </row>
    <row r="50" spans="1:8" s="54" customFormat="1" ht="13.5" thickBot="1">
      <c r="A50" s="55"/>
      <c r="B50" s="55"/>
      <c r="C50" s="55" t="s">
        <v>324</v>
      </c>
      <c r="D50" s="56"/>
      <c r="E50" s="56">
        <f>SUM(E4:E49)</f>
        <v>1217849349.4729998</v>
      </c>
      <c r="F50" s="56"/>
      <c r="G50" s="59">
        <f>SUM(G4:G49)</f>
        <v>1615562359.7599995</v>
      </c>
      <c r="H50" s="63">
        <f>SUM(H4:H49)</f>
        <v>332394689.6158001</v>
      </c>
    </row>
    <row r="51" ht="12.75">
      <c r="H51" s="11"/>
    </row>
  </sheetData>
  <sheetProtection/>
  <autoFilter ref="B3:H44"/>
  <mergeCells count="3">
    <mergeCell ref="H26:H27"/>
    <mergeCell ref="H23:H24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4.140625" style="5" customWidth="1"/>
    <col min="2" max="2" width="9.140625" style="5" customWidth="1"/>
    <col min="3" max="3" width="33.421875" style="5" bestFit="1" customWidth="1"/>
    <col min="4" max="4" width="11.28125" style="5" customWidth="1"/>
    <col min="5" max="5" width="12.28125" style="5" bestFit="1" customWidth="1"/>
    <col min="6" max="6" width="13.28125" style="5" customWidth="1"/>
    <col min="7" max="7" width="12.28125" style="5" bestFit="1" customWidth="1"/>
    <col min="8" max="8" width="11.57421875" style="5" bestFit="1" customWidth="1"/>
    <col min="9" max="9" width="11.28125" style="5" bestFit="1" customWidth="1"/>
    <col min="10" max="16384" width="9.140625" style="5" customWidth="1"/>
  </cols>
  <sheetData>
    <row r="1" spans="1:8" s="7" customFormat="1" ht="41.25" customHeight="1">
      <c r="A1" s="112" t="s">
        <v>340</v>
      </c>
      <c r="B1" s="112"/>
      <c r="C1" s="112"/>
      <c r="D1" s="112"/>
      <c r="E1" s="112"/>
      <c r="F1" s="112"/>
      <c r="G1" s="112"/>
      <c r="H1" s="112"/>
    </row>
    <row r="2" spans="1:8" s="7" customFormat="1" ht="16.5" thickBot="1">
      <c r="A2" s="65"/>
      <c r="B2" s="65"/>
      <c r="C2" s="65"/>
      <c r="D2" s="65"/>
      <c r="E2" s="65"/>
      <c r="F2" s="65"/>
      <c r="G2" s="65"/>
      <c r="H2" s="65"/>
    </row>
    <row r="3" spans="1:8" ht="76.5">
      <c r="A3" s="66"/>
      <c r="B3" s="66" t="s">
        <v>307</v>
      </c>
      <c r="C3" s="66" t="s">
        <v>308</v>
      </c>
      <c r="D3" s="67" t="s">
        <v>303</v>
      </c>
      <c r="E3" s="67" t="s">
        <v>305</v>
      </c>
      <c r="F3" s="67" t="s">
        <v>304</v>
      </c>
      <c r="G3" s="68" t="s">
        <v>306</v>
      </c>
      <c r="H3" s="60" t="s">
        <v>338</v>
      </c>
    </row>
    <row r="4" spans="1:8" ht="12.75">
      <c r="A4" s="43">
        <v>1</v>
      </c>
      <c r="B4" s="41">
        <v>2855119</v>
      </c>
      <c r="C4" s="41" t="s">
        <v>43</v>
      </c>
      <c r="D4" s="42">
        <v>3654670</v>
      </c>
      <c r="E4" s="42">
        <v>219557269.3</v>
      </c>
      <c r="F4" s="42">
        <v>3272079.5</v>
      </c>
      <c r="G4" s="58">
        <v>235430248.4</v>
      </c>
      <c r="H4" s="61">
        <v>37918359</v>
      </c>
    </row>
    <row r="5" spans="1:8" ht="12.75">
      <c r="A5" s="43">
        <v>2</v>
      </c>
      <c r="B5" s="41">
        <v>5095549</v>
      </c>
      <c r="C5" s="41" t="s">
        <v>13</v>
      </c>
      <c r="D5" s="42">
        <v>1626078.6</v>
      </c>
      <c r="E5" s="42">
        <v>91143814.6</v>
      </c>
      <c r="F5" s="42">
        <v>1571952.3</v>
      </c>
      <c r="G5" s="58">
        <v>121196135.6</v>
      </c>
      <c r="H5" s="61">
        <v>22754141</v>
      </c>
    </row>
    <row r="6" spans="1:8" ht="12.75">
      <c r="A6" s="43">
        <v>3</v>
      </c>
      <c r="B6" s="41">
        <v>2051303</v>
      </c>
      <c r="C6" s="41" t="s">
        <v>72</v>
      </c>
      <c r="D6" s="42">
        <v>3384633.66</v>
      </c>
      <c r="E6" s="42">
        <v>47116769.19</v>
      </c>
      <c r="F6" s="42">
        <v>791446.6799999999</v>
      </c>
      <c r="G6" s="58">
        <v>27174823.02</v>
      </c>
      <c r="H6" s="61">
        <v>13281228</v>
      </c>
    </row>
    <row r="7" spans="1:8" ht="12.75">
      <c r="A7" s="43">
        <v>4</v>
      </c>
      <c r="B7" s="41">
        <v>2863847</v>
      </c>
      <c r="C7" s="41" t="s">
        <v>21</v>
      </c>
      <c r="D7" s="42">
        <v>165982</v>
      </c>
      <c r="E7" s="42">
        <v>7448745.5</v>
      </c>
      <c r="F7" s="42">
        <v>230676</v>
      </c>
      <c r="G7" s="58">
        <v>21815425.9</v>
      </c>
      <c r="H7" s="61">
        <v>3050049</v>
      </c>
    </row>
    <row r="8" spans="1:8" ht="12.75">
      <c r="A8" s="43">
        <v>5</v>
      </c>
      <c r="B8" s="41">
        <v>5396662</v>
      </c>
      <c r="C8" s="41" t="s">
        <v>107</v>
      </c>
      <c r="D8" s="42"/>
      <c r="E8" s="42"/>
      <c r="F8" s="42">
        <v>395036.77</v>
      </c>
      <c r="G8" s="58">
        <v>21255759</v>
      </c>
      <c r="H8" s="61">
        <v>3671296</v>
      </c>
    </row>
    <row r="9" spans="1:8" ht="12.75">
      <c r="A9" s="43">
        <v>6</v>
      </c>
      <c r="B9" s="41">
        <v>5002486</v>
      </c>
      <c r="C9" s="41" t="s">
        <v>83</v>
      </c>
      <c r="D9" s="42">
        <v>318233</v>
      </c>
      <c r="E9" s="42">
        <v>53200000</v>
      </c>
      <c r="F9" s="42">
        <v>174193</v>
      </c>
      <c r="G9" s="58">
        <v>9267068</v>
      </c>
      <c r="H9" s="61">
        <v>827231</v>
      </c>
    </row>
    <row r="10" spans="1:8" ht="12.75">
      <c r="A10" s="43">
        <v>7</v>
      </c>
      <c r="B10" s="41">
        <v>5016665</v>
      </c>
      <c r="C10" s="41" t="s">
        <v>88</v>
      </c>
      <c r="D10" s="42">
        <v>45620</v>
      </c>
      <c r="E10" s="42"/>
      <c r="F10" s="42">
        <v>45620</v>
      </c>
      <c r="G10" s="58">
        <v>5086078.77</v>
      </c>
      <c r="H10" s="61">
        <v>1155008</v>
      </c>
    </row>
    <row r="11" spans="1:8" ht="12.75">
      <c r="A11" s="43">
        <v>8</v>
      </c>
      <c r="B11" s="41">
        <v>2045931</v>
      </c>
      <c r="C11" s="41" t="s">
        <v>132</v>
      </c>
      <c r="D11" s="42">
        <v>55077.35</v>
      </c>
      <c r="E11" s="42">
        <v>4980251.6</v>
      </c>
      <c r="F11" s="42">
        <v>55077.35</v>
      </c>
      <c r="G11" s="58">
        <v>4980251.6</v>
      </c>
      <c r="H11" s="61">
        <v>1284796</v>
      </c>
    </row>
    <row r="12" spans="1:8" ht="12.75">
      <c r="A12" s="43">
        <v>9</v>
      </c>
      <c r="B12" s="41">
        <v>5041538</v>
      </c>
      <c r="C12" s="41" t="s">
        <v>99</v>
      </c>
      <c r="D12" s="42">
        <v>131639</v>
      </c>
      <c r="E12" s="42">
        <v>4551195.6</v>
      </c>
      <c r="F12" s="42">
        <v>90966</v>
      </c>
      <c r="G12" s="58">
        <v>4303287.9</v>
      </c>
      <c r="H12" s="61">
        <v>427693</v>
      </c>
    </row>
    <row r="13" spans="1:9" ht="12.75">
      <c r="A13" s="43">
        <v>10</v>
      </c>
      <c r="B13" s="41">
        <v>5145783</v>
      </c>
      <c r="C13" s="41" t="s">
        <v>274</v>
      </c>
      <c r="D13" s="42">
        <v>17.4</v>
      </c>
      <c r="E13" s="42">
        <v>830658.6</v>
      </c>
      <c r="F13" s="42">
        <v>62.2</v>
      </c>
      <c r="G13" s="58">
        <v>2969340.9</v>
      </c>
      <c r="H13" s="62">
        <v>28560.6</v>
      </c>
      <c r="I13" s="74" t="s">
        <v>339</v>
      </c>
    </row>
    <row r="14" spans="1:8" ht="12.75">
      <c r="A14" s="43">
        <v>11</v>
      </c>
      <c r="B14" s="41">
        <v>5567319</v>
      </c>
      <c r="C14" s="41" t="s">
        <v>202</v>
      </c>
      <c r="D14" s="42">
        <v>59620</v>
      </c>
      <c r="E14" s="42">
        <v>1482000</v>
      </c>
      <c r="F14" s="42">
        <v>23982</v>
      </c>
      <c r="G14" s="58">
        <v>2377313.6</v>
      </c>
      <c r="H14" s="61">
        <v>187412</v>
      </c>
    </row>
    <row r="15" spans="1:8" ht="12.75">
      <c r="A15" s="43">
        <v>12</v>
      </c>
      <c r="B15" s="41">
        <v>5239168</v>
      </c>
      <c r="C15" s="41" t="s">
        <v>121</v>
      </c>
      <c r="D15" s="42"/>
      <c r="E15" s="42"/>
      <c r="F15" s="42">
        <v>20469</v>
      </c>
      <c r="G15" s="58">
        <v>2146575.6</v>
      </c>
      <c r="H15" s="61">
        <v>545163</v>
      </c>
    </row>
    <row r="16" spans="1:8" ht="12.75">
      <c r="A16" s="43">
        <v>13</v>
      </c>
      <c r="B16" s="41">
        <v>2886219</v>
      </c>
      <c r="C16" s="41" t="s">
        <v>55</v>
      </c>
      <c r="D16" s="42">
        <v>14478.2</v>
      </c>
      <c r="E16" s="42">
        <v>1156975</v>
      </c>
      <c r="F16" s="42">
        <v>13178.3</v>
      </c>
      <c r="G16" s="58">
        <v>1635150.4</v>
      </c>
      <c r="H16" s="61">
        <v>358429</v>
      </c>
    </row>
    <row r="17" spans="1:8" ht="12.75">
      <c r="A17" s="43">
        <v>14</v>
      </c>
      <c r="B17" s="41">
        <v>5244269</v>
      </c>
      <c r="C17" s="41" t="s">
        <v>209</v>
      </c>
      <c r="D17" s="42">
        <v>17773.55</v>
      </c>
      <c r="E17" s="42">
        <v>838071.69</v>
      </c>
      <c r="F17" s="42">
        <v>17773.55</v>
      </c>
      <c r="G17" s="58">
        <v>838071.7</v>
      </c>
      <c r="H17" s="61">
        <v>113654</v>
      </c>
    </row>
    <row r="18" spans="1:9" ht="12.75">
      <c r="A18" s="43">
        <v>15</v>
      </c>
      <c r="B18" s="43">
        <v>5218896</v>
      </c>
      <c r="C18" s="41" t="s">
        <v>82</v>
      </c>
      <c r="D18" s="42"/>
      <c r="E18" s="42"/>
      <c r="F18" s="42">
        <v>33400</v>
      </c>
      <c r="G18" s="58"/>
      <c r="H18" s="62">
        <v>100920.87000000001</v>
      </c>
      <c r="I18" s="74" t="s">
        <v>339</v>
      </c>
    </row>
    <row r="19" spans="1:8" s="70" customFormat="1" ht="13.5" thickBot="1">
      <c r="A19" s="55"/>
      <c r="B19" s="55"/>
      <c r="C19" s="55" t="s">
        <v>324</v>
      </c>
      <c r="D19" s="71">
        <f>SUM(D4:D18)</f>
        <v>9473822.76</v>
      </c>
      <c r="E19" s="71">
        <f>SUM(E4:E18)</f>
        <v>432305751.08000004</v>
      </c>
      <c r="F19" s="71">
        <f>SUM(F4:F18)</f>
        <v>6735912.649999999</v>
      </c>
      <c r="G19" s="72">
        <f>SUM(G4:G18)</f>
        <v>460475530.3899999</v>
      </c>
      <c r="H19" s="73">
        <f>SUM(H4:H18)</f>
        <v>85703940.47</v>
      </c>
    </row>
    <row r="23" ht="12.75">
      <c r="G23" s="12"/>
    </row>
    <row r="24" ht="12.75">
      <c r="G24" s="12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40">
      <selection activeCell="C41" sqref="C41"/>
    </sheetView>
  </sheetViews>
  <sheetFormatPr defaultColWidth="9.140625" defaultRowHeight="12.75"/>
  <cols>
    <col min="1" max="1" width="4.57421875" style="0" customWidth="1"/>
    <col min="3" max="3" width="32.57421875" style="0" bestFit="1" customWidth="1"/>
    <col min="5" max="5" width="9.421875" style="3" bestFit="1" customWidth="1"/>
    <col min="6" max="6" width="14.00390625" style="3" bestFit="1" customWidth="1"/>
    <col min="7" max="7" width="9.421875" style="3" customWidth="1"/>
    <col min="8" max="8" width="15.00390625" style="3" bestFit="1" customWidth="1"/>
    <col min="9" max="9" width="14.00390625" style="3" bestFit="1" customWidth="1"/>
  </cols>
  <sheetData>
    <row r="1" spans="1:8" s="7" customFormat="1" ht="41.25" customHeight="1" thickBot="1">
      <c r="A1" s="112" t="s">
        <v>341</v>
      </c>
      <c r="B1" s="112"/>
      <c r="C1" s="112"/>
      <c r="D1" s="112"/>
      <c r="E1" s="112"/>
      <c r="F1" s="112"/>
      <c r="G1" s="112"/>
      <c r="H1" s="112"/>
    </row>
    <row r="2" spans="1:9" ht="63.75">
      <c r="A2" s="52"/>
      <c r="B2" s="52" t="s">
        <v>307</v>
      </c>
      <c r="C2" s="52" t="s">
        <v>308</v>
      </c>
      <c r="D2" s="75" t="s">
        <v>342</v>
      </c>
      <c r="E2" s="75" t="s">
        <v>303</v>
      </c>
      <c r="F2" s="75" t="s">
        <v>305</v>
      </c>
      <c r="G2" s="76" t="s">
        <v>304</v>
      </c>
      <c r="H2" s="76" t="s">
        <v>306</v>
      </c>
      <c r="I2" s="60" t="s">
        <v>338</v>
      </c>
    </row>
    <row r="3" spans="1:9" ht="12.75">
      <c r="A3" s="21">
        <v>1</v>
      </c>
      <c r="B3" s="21">
        <v>2094533</v>
      </c>
      <c r="C3" s="21" t="s">
        <v>46</v>
      </c>
      <c r="D3" s="21" t="s">
        <v>317</v>
      </c>
      <c r="E3" s="44">
        <v>2234.4</v>
      </c>
      <c r="F3" s="44">
        <v>84706864.47</v>
      </c>
      <c r="G3" s="44">
        <v>2769.68</v>
      </c>
      <c r="H3" s="77">
        <v>173184990.69</v>
      </c>
      <c r="I3" s="79">
        <v>33669722</v>
      </c>
    </row>
    <row r="4" spans="1:9" ht="12.75">
      <c r="A4" s="21">
        <v>2</v>
      </c>
      <c r="B4" s="21">
        <v>2029278</v>
      </c>
      <c r="C4" s="21" t="s">
        <v>134</v>
      </c>
      <c r="D4" s="21" t="s">
        <v>78</v>
      </c>
      <c r="E4" s="44">
        <v>423.9</v>
      </c>
      <c r="F4" s="44">
        <v>27657981.9</v>
      </c>
      <c r="G4" s="44">
        <v>643.7</v>
      </c>
      <c r="H4" s="77">
        <v>42877975</v>
      </c>
      <c r="I4" s="79">
        <v>5175639</v>
      </c>
    </row>
    <row r="5" spans="1:9" ht="12.75">
      <c r="A5" s="21">
        <v>3</v>
      </c>
      <c r="B5" s="21">
        <v>2112868</v>
      </c>
      <c r="C5" s="21" t="s">
        <v>16</v>
      </c>
      <c r="D5" s="21" t="s">
        <v>2</v>
      </c>
      <c r="E5" s="44">
        <v>379.6</v>
      </c>
      <c r="F5" s="44">
        <v>27771643.6</v>
      </c>
      <c r="G5" s="44">
        <v>379.6</v>
      </c>
      <c r="H5" s="77">
        <v>27771643.6</v>
      </c>
      <c r="I5" s="79">
        <v>9762567</v>
      </c>
    </row>
    <row r="6" spans="1:9" ht="12.75">
      <c r="A6" s="21">
        <v>4</v>
      </c>
      <c r="B6" s="21">
        <v>2839717</v>
      </c>
      <c r="C6" s="21" t="s">
        <v>193</v>
      </c>
      <c r="D6" s="21" t="s">
        <v>317</v>
      </c>
      <c r="E6" s="44">
        <v>385</v>
      </c>
      <c r="F6" s="44">
        <v>23254540</v>
      </c>
      <c r="G6" s="44">
        <v>243.723</v>
      </c>
      <c r="H6" s="77">
        <v>17055852.2</v>
      </c>
      <c r="I6" s="79">
        <v>2681192</v>
      </c>
    </row>
    <row r="7" spans="1:9" ht="12.75">
      <c r="A7" s="21">
        <v>5</v>
      </c>
      <c r="B7" s="21">
        <v>2075652</v>
      </c>
      <c r="C7" s="21" t="s">
        <v>51</v>
      </c>
      <c r="D7" s="21" t="s">
        <v>2</v>
      </c>
      <c r="E7" s="44">
        <v>206.6</v>
      </c>
      <c r="F7" s="44">
        <v>14872469.9</v>
      </c>
      <c r="G7" s="44">
        <v>206.6</v>
      </c>
      <c r="H7" s="77">
        <v>14872469.9</v>
      </c>
      <c r="I7" s="79">
        <v>2068798</v>
      </c>
    </row>
    <row r="8" spans="1:9" ht="12.75">
      <c r="A8" s="21">
        <v>6</v>
      </c>
      <c r="B8" s="21">
        <v>2069792</v>
      </c>
      <c r="C8" s="21" t="s">
        <v>110</v>
      </c>
      <c r="D8" s="21" t="s">
        <v>317</v>
      </c>
      <c r="E8" s="44">
        <v>201.519</v>
      </c>
      <c r="F8" s="44">
        <v>0</v>
      </c>
      <c r="G8" s="44">
        <v>192.92</v>
      </c>
      <c r="H8" s="77">
        <v>13070303.018</v>
      </c>
      <c r="I8" s="80">
        <v>1952982</v>
      </c>
    </row>
    <row r="9" spans="1:9" ht="12.75">
      <c r="A9" s="21">
        <v>7</v>
      </c>
      <c r="B9" s="21">
        <v>2554518</v>
      </c>
      <c r="C9" s="21" t="s">
        <v>131</v>
      </c>
      <c r="D9" s="21" t="s">
        <v>317</v>
      </c>
      <c r="E9" s="44">
        <v>159.47</v>
      </c>
      <c r="F9" s="44">
        <v>2588486</v>
      </c>
      <c r="G9" s="44">
        <v>159.47</v>
      </c>
      <c r="H9" s="77">
        <v>10691089.5</v>
      </c>
      <c r="I9" s="80">
        <v>4496303</v>
      </c>
    </row>
    <row r="10" spans="1:9" ht="12.75">
      <c r="A10" s="21">
        <v>8</v>
      </c>
      <c r="B10" s="21">
        <v>2617749</v>
      </c>
      <c r="C10" s="21" t="s">
        <v>154</v>
      </c>
      <c r="D10" s="21" t="s">
        <v>317</v>
      </c>
      <c r="E10" s="44">
        <v>114.84</v>
      </c>
      <c r="F10" s="44">
        <v>7551341.75</v>
      </c>
      <c r="G10" s="44">
        <v>114.84</v>
      </c>
      <c r="H10" s="77">
        <v>7551341.75</v>
      </c>
      <c r="I10" s="62">
        <v>1332880.7</v>
      </c>
    </row>
    <row r="11" spans="1:9" ht="12.75">
      <c r="A11" s="21">
        <v>9</v>
      </c>
      <c r="B11" s="21">
        <v>2615797</v>
      </c>
      <c r="C11" s="21" t="s">
        <v>59</v>
      </c>
      <c r="D11" s="21" t="s">
        <v>317</v>
      </c>
      <c r="E11" s="44">
        <v>97.63916</v>
      </c>
      <c r="F11" s="44">
        <v>0</v>
      </c>
      <c r="G11" s="44">
        <v>97.63916</v>
      </c>
      <c r="H11" s="77">
        <v>6472300.857000001</v>
      </c>
      <c r="I11" s="79">
        <v>1014258</v>
      </c>
    </row>
    <row r="12" spans="1:9" ht="12.75">
      <c r="A12" s="21">
        <v>10</v>
      </c>
      <c r="B12" s="21">
        <v>2344343</v>
      </c>
      <c r="C12" s="21" t="s">
        <v>197</v>
      </c>
      <c r="D12" s="21" t="s">
        <v>317</v>
      </c>
      <c r="E12" s="44">
        <v>77.58138000000001</v>
      </c>
      <c r="F12" s="44">
        <v>5090759.8</v>
      </c>
      <c r="G12" s="44">
        <v>77.58138000000001</v>
      </c>
      <c r="H12" s="77">
        <v>5090759.8</v>
      </c>
      <c r="I12" s="79">
        <v>658886</v>
      </c>
    </row>
    <row r="13" spans="1:9" ht="12.75">
      <c r="A13" s="21">
        <v>11</v>
      </c>
      <c r="B13" s="21">
        <v>5091462</v>
      </c>
      <c r="C13" s="21" t="s">
        <v>50</v>
      </c>
      <c r="D13" s="21" t="s">
        <v>2</v>
      </c>
      <c r="E13" s="44">
        <v>70.388</v>
      </c>
      <c r="F13" s="44">
        <v>0</v>
      </c>
      <c r="G13" s="44">
        <v>63.431</v>
      </c>
      <c r="H13" s="77">
        <v>4568247</v>
      </c>
      <c r="I13" s="79">
        <v>681504</v>
      </c>
    </row>
    <row r="14" spans="1:9" ht="12.75">
      <c r="A14" s="21">
        <v>12</v>
      </c>
      <c r="B14" s="21">
        <v>2550466</v>
      </c>
      <c r="C14" s="21" t="s">
        <v>251</v>
      </c>
      <c r="D14" s="21" t="s">
        <v>2</v>
      </c>
      <c r="E14" s="44">
        <v>55.2</v>
      </c>
      <c r="F14" s="44">
        <v>3780829</v>
      </c>
      <c r="G14" s="44">
        <v>59.9</v>
      </c>
      <c r="H14" s="77">
        <v>3949948</v>
      </c>
      <c r="I14" s="79">
        <v>12108432</v>
      </c>
    </row>
    <row r="15" spans="1:9" ht="12.75">
      <c r="A15" s="21">
        <v>13</v>
      </c>
      <c r="B15" s="21">
        <v>2618621</v>
      </c>
      <c r="C15" s="21" t="s">
        <v>247</v>
      </c>
      <c r="D15" s="21" t="s">
        <v>317</v>
      </c>
      <c r="E15" s="44">
        <v>46.132690000000004</v>
      </c>
      <c r="F15" s="44">
        <v>3157811.6</v>
      </c>
      <c r="G15" s="44">
        <v>46.132690000000004</v>
      </c>
      <c r="H15" s="77">
        <v>3157811.6</v>
      </c>
      <c r="I15" s="79">
        <v>471341</v>
      </c>
    </row>
    <row r="16" spans="1:9" ht="12.75">
      <c r="A16" s="21">
        <v>14</v>
      </c>
      <c r="B16" s="21">
        <v>5184851</v>
      </c>
      <c r="C16" s="21" t="s">
        <v>279</v>
      </c>
      <c r="D16" s="21" t="s">
        <v>2</v>
      </c>
      <c r="E16" s="44">
        <v>44.2</v>
      </c>
      <c r="F16" s="44">
        <v>0</v>
      </c>
      <c r="G16" s="44">
        <v>37.4</v>
      </c>
      <c r="H16" s="77">
        <v>2739283.1</v>
      </c>
      <c r="I16" s="79">
        <v>404096</v>
      </c>
    </row>
    <row r="17" spans="1:9" ht="12.75">
      <c r="A17" s="21">
        <v>15</v>
      </c>
      <c r="B17" s="21">
        <v>2550245</v>
      </c>
      <c r="C17" s="21" t="s">
        <v>122</v>
      </c>
      <c r="D17" s="21" t="s">
        <v>78</v>
      </c>
      <c r="E17" s="44">
        <v>33.55</v>
      </c>
      <c r="F17" s="44">
        <v>2399666</v>
      </c>
      <c r="G17" s="44">
        <v>33.55</v>
      </c>
      <c r="H17" s="77">
        <v>2399666</v>
      </c>
      <c r="I17" s="80">
        <v>403131</v>
      </c>
    </row>
    <row r="18" spans="1:9" ht="12.75">
      <c r="A18" s="21">
        <v>16</v>
      </c>
      <c r="B18" s="21">
        <v>2061848</v>
      </c>
      <c r="C18" s="21" t="s">
        <v>74</v>
      </c>
      <c r="D18" s="21" t="s">
        <v>2</v>
      </c>
      <c r="E18" s="44">
        <v>30.399</v>
      </c>
      <c r="F18" s="44">
        <v>2078133.9</v>
      </c>
      <c r="G18" s="44">
        <v>30.399</v>
      </c>
      <c r="H18" s="77">
        <v>2078133.9</v>
      </c>
      <c r="I18" s="80">
        <v>544629</v>
      </c>
    </row>
    <row r="19" spans="1:9" ht="12.75">
      <c r="A19" s="21">
        <v>17</v>
      </c>
      <c r="B19" s="21">
        <v>2041391</v>
      </c>
      <c r="C19" s="21" t="s">
        <v>177</v>
      </c>
      <c r="D19" s="21" t="s">
        <v>317</v>
      </c>
      <c r="E19" s="44">
        <v>30.5378</v>
      </c>
      <c r="F19" s="44">
        <v>1912979.8</v>
      </c>
      <c r="G19" s="44">
        <v>30.5378</v>
      </c>
      <c r="H19" s="77">
        <v>1912979.8</v>
      </c>
      <c r="I19" s="62">
        <v>12300.599999999999</v>
      </c>
    </row>
    <row r="20" spans="1:9" ht="12.75">
      <c r="A20" s="21">
        <v>18</v>
      </c>
      <c r="B20" s="21">
        <v>2086166</v>
      </c>
      <c r="C20" s="21" t="s">
        <v>65</v>
      </c>
      <c r="D20" s="21" t="s">
        <v>2</v>
      </c>
      <c r="E20" s="44">
        <v>29.84</v>
      </c>
      <c r="F20" s="44">
        <v>1901835.1</v>
      </c>
      <c r="G20" s="44">
        <v>29.84</v>
      </c>
      <c r="H20" s="77">
        <v>1901835.1</v>
      </c>
      <c r="I20" s="79">
        <v>374406</v>
      </c>
    </row>
    <row r="21" spans="1:9" ht="12.75">
      <c r="A21" s="21">
        <v>19</v>
      </c>
      <c r="B21" s="21">
        <v>2019086</v>
      </c>
      <c r="C21" s="21" t="s">
        <v>224</v>
      </c>
      <c r="D21" s="21" t="s">
        <v>317</v>
      </c>
      <c r="E21" s="44">
        <v>16.541</v>
      </c>
      <c r="F21" s="44">
        <v>0</v>
      </c>
      <c r="G21" s="44">
        <v>23.124</v>
      </c>
      <c r="H21" s="77">
        <v>1489895.6</v>
      </c>
      <c r="I21" s="62">
        <v>214111.5</v>
      </c>
    </row>
    <row r="22" spans="1:9" ht="12.75">
      <c r="A22" s="21">
        <v>20</v>
      </c>
      <c r="B22" s="21">
        <v>5320798</v>
      </c>
      <c r="C22" s="21" t="s">
        <v>236</v>
      </c>
      <c r="D22" s="21" t="s">
        <v>317</v>
      </c>
      <c r="E22" s="44">
        <v>23.81</v>
      </c>
      <c r="F22" s="44">
        <v>1451833.4</v>
      </c>
      <c r="G22" s="44">
        <v>23.81</v>
      </c>
      <c r="H22" s="77">
        <v>1451833.4</v>
      </c>
      <c r="I22" s="79">
        <v>200390</v>
      </c>
    </row>
    <row r="23" spans="1:9" ht="12.75">
      <c r="A23" s="21">
        <v>21</v>
      </c>
      <c r="B23" s="21">
        <v>3553779</v>
      </c>
      <c r="C23" s="21" t="s">
        <v>49</v>
      </c>
      <c r="D23" s="21" t="s">
        <v>2</v>
      </c>
      <c r="E23" s="44">
        <v>19.00963</v>
      </c>
      <c r="F23" s="44">
        <v>1416230.9</v>
      </c>
      <c r="G23" s="44">
        <v>19.00963</v>
      </c>
      <c r="H23" s="77">
        <v>1416230.9</v>
      </c>
      <c r="I23" s="79">
        <v>188802</v>
      </c>
    </row>
    <row r="24" spans="1:9" ht="12.75">
      <c r="A24" s="21">
        <v>22</v>
      </c>
      <c r="B24" s="21">
        <v>5089417</v>
      </c>
      <c r="C24" s="21" t="s">
        <v>85</v>
      </c>
      <c r="D24" s="21" t="s">
        <v>2</v>
      </c>
      <c r="E24" s="44">
        <v>15.2264</v>
      </c>
      <c r="F24" s="44">
        <v>1170027.9</v>
      </c>
      <c r="G24" s="44">
        <v>12.76461</v>
      </c>
      <c r="H24" s="77">
        <v>1170027.9</v>
      </c>
      <c r="I24" s="80">
        <v>202383</v>
      </c>
    </row>
    <row r="25" spans="1:9" ht="12.75">
      <c r="A25" s="21">
        <v>23</v>
      </c>
      <c r="B25" s="21">
        <v>5056721</v>
      </c>
      <c r="C25" s="21" t="s">
        <v>27</v>
      </c>
      <c r="D25" s="21" t="s">
        <v>317</v>
      </c>
      <c r="E25" s="44">
        <v>16.511</v>
      </c>
      <c r="F25" s="44">
        <v>1180398.8199999998</v>
      </c>
      <c r="G25" s="44">
        <v>16.51263</v>
      </c>
      <c r="H25" s="77">
        <v>1155398.8199999998</v>
      </c>
      <c r="I25" s="79">
        <v>2002445</v>
      </c>
    </row>
    <row r="26" spans="1:9" ht="12.75">
      <c r="A26" s="21">
        <v>24</v>
      </c>
      <c r="B26" s="21">
        <v>2590565</v>
      </c>
      <c r="C26" s="21" t="s">
        <v>171</v>
      </c>
      <c r="D26" s="21" t="s">
        <v>317</v>
      </c>
      <c r="E26" s="44">
        <v>15.8683</v>
      </c>
      <c r="F26" s="44">
        <v>0</v>
      </c>
      <c r="G26" s="44">
        <v>14.83804</v>
      </c>
      <c r="H26" s="77">
        <v>986902.1000000001</v>
      </c>
      <c r="I26" s="79">
        <v>330177</v>
      </c>
    </row>
    <row r="27" spans="1:9" ht="12.75">
      <c r="A27" s="21">
        <v>25</v>
      </c>
      <c r="B27" s="21">
        <v>5180252</v>
      </c>
      <c r="C27" s="21" t="s">
        <v>145</v>
      </c>
      <c r="D27" s="21" t="s">
        <v>317</v>
      </c>
      <c r="E27" s="44">
        <v>15.079</v>
      </c>
      <c r="F27" s="44">
        <v>1174708.6</v>
      </c>
      <c r="G27" s="44">
        <v>14.042</v>
      </c>
      <c r="H27" s="77">
        <v>977698.9</v>
      </c>
      <c r="I27" s="79">
        <v>659919</v>
      </c>
    </row>
    <row r="28" spans="1:9" ht="12.75">
      <c r="A28" s="21">
        <v>26</v>
      </c>
      <c r="B28" s="21">
        <v>2551764</v>
      </c>
      <c r="C28" s="21" t="s">
        <v>40</v>
      </c>
      <c r="D28" s="21" t="s">
        <v>317</v>
      </c>
      <c r="E28" s="44">
        <v>13.950999999999999</v>
      </c>
      <c r="F28" s="44">
        <v>931417.2</v>
      </c>
      <c r="G28" s="44">
        <v>13.950999999999999</v>
      </c>
      <c r="H28" s="77">
        <v>931417.2</v>
      </c>
      <c r="I28" s="62">
        <v>1074</v>
      </c>
    </row>
    <row r="29" spans="1:9" ht="12.75">
      <c r="A29" s="21">
        <v>27</v>
      </c>
      <c r="B29" s="21">
        <v>5018056</v>
      </c>
      <c r="C29" s="21" t="s">
        <v>160</v>
      </c>
      <c r="D29" s="21" t="s">
        <v>317</v>
      </c>
      <c r="E29" s="44">
        <v>13.92</v>
      </c>
      <c r="F29" s="44">
        <v>922633.52</v>
      </c>
      <c r="G29" s="44">
        <v>13.92</v>
      </c>
      <c r="H29" s="77">
        <v>922633.521</v>
      </c>
      <c r="I29" s="79">
        <v>242096</v>
      </c>
    </row>
    <row r="30" spans="1:9" ht="12.75">
      <c r="A30" s="21">
        <v>28</v>
      </c>
      <c r="B30" s="21">
        <v>2872722</v>
      </c>
      <c r="C30" s="21" t="s">
        <v>226</v>
      </c>
      <c r="D30" s="21" t="s">
        <v>317</v>
      </c>
      <c r="E30" s="44">
        <v>13.646999999999998</v>
      </c>
      <c r="F30" s="44">
        <v>855480.4</v>
      </c>
      <c r="G30" s="44">
        <v>13.646999999999998</v>
      </c>
      <c r="H30" s="77">
        <v>855480.4</v>
      </c>
      <c r="I30" s="79">
        <v>120259</v>
      </c>
    </row>
    <row r="31" spans="1:9" ht="12.75">
      <c r="A31" s="21">
        <v>29</v>
      </c>
      <c r="B31" s="21">
        <v>5515882</v>
      </c>
      <c r="C31" s="21" t="s">
        <v>152</v>
      </c>
      <c r="D31" s="21" t="s">
        <v>317</v>
      </c>
      <c r="E31" s="44">
        <v>9.5</v>
      </c>
      <c r="F31" s="44">
        <v>233503.9</v>
      </c>
      <c r="G31" s="44">
        <v>9.5</v>
      </c>
      <c r="H31" s="77">
        <v>698385.8</v>
      </c>
      <c r="I31" s="62">
        <v>98528.20000000001</v>
      </c>
    </row>
    <row r="32" spans="1:9" ht="12.75">
      <c r="A32" s="21">
        <v>30</v>
      </c>
      <c r="B32" s="21">
        <v>2010933</v>
      </c>
      <c r="C32" s="21" t="s">
        <v>77</v>
      </c>
      <c r="D32" s="21" t="s">
        <v>78</v>
      </c>
      <c r="E32" s="44">
        <v>11.85</v>
      </c>
      <c r="F32" s="44">
        <v>0</v>
      </c>
      <c r="G32" s="44">
        <v>8.92</v>
      </c>
      <c r="H32" s="77">
        <v>676900.1</v>
      </c>
      <c r="I32" s="80">
        <v>134768</v>
      </c>
    </row>
    <row r="33" spans="1:9" ht="12.75">
      <c r="A33" s="21">
        <v>31</v>
      </c>
      <c r="B33" s="21">
        <v>5363136</v>
      </c>
      <c r="C33" s="21" t="s">
        <v>185</v>
      </c>
      <c r="D33" s="21" t="s">
        <v>317</v>
      </c>
      <c r="E33" s="44">
        <v>7.5934</v>
      </c>
      <c r="F33" s="44">
        <v>0</v>
      </c>
      <c r="G33" s="44">
        <v>7.5934</v>
      </c>
      <c r="H33" s="77">
        <v>594735.4990000001</v>
      </c>
      <c r="I33" s="62">
        <v>40918.86</v>
      </c>
    </row>
    <row r="34" spans="1:9" ht="12.75">
      <c r="A34" s="21">
        <v>32</v>
      </c>
      <c r="B34" s="21">
        <v>5282586</v>
      </c>
      <c r="C34" s="21" t="s">
        <v>253</v>
      </c>
      <c r="D34" s="21" t="s">
        <v>2</v>
      </c>
      <c r="E34" s="44">
        <v>6.8527</v>
      </c>
      <c r="F34" s="44">
        <v>452538.25</v>
      </c>
      <c r="G34" s="44">
        <v>6.8527</v>
      </c>
      <c r="H34" s="77">
        <v>452538.25</v>
      </c>
      <c r="I34" s="62">
        <v>96463.64999999998</v>
      </c>
    </row>
    <row r="35" spans="1:9" ht="12.75">
      <c r="A35" s="21">
        <v>33</v>
      </c>
      <c r="B35" s="21">
        <v>5271126</v>
      </c>
      <c r="C35" s="21" t="s">
        <v>158</v>
      </c>
      <c r="D35" s="21" t="s">
        <v>2</v>
      </c>
      <c r="E35" s="44">
        <v>5.54</v>
      </c>
      <c r="F35" s="44">
        <v>426573.7</v>
      </c>
      <c r="G35" s="44">
        <v>5.54239</v>
      </c>
      <c r="H35" s="77">
        <v>426573.7</v>
      </c>
      <c r="I35" s="62">
        <v>65012.80000000001</v>
      </c>
    </row>
    <row r="36" spans="1:9" ht="12.75">
      <c r="A36" s="21">
        <v>34</v>
      </c>
      <c r="B36" s="21">
        <v>2889668</v>
      </c>
      <c r="C36" s="21" t="s">
        <v>105</v>
      </c>
      <c r="D36" s="21" t="s">
        <v>317</v>
      </c>
      <c r="E36" s="44">
        <v>0</v>
      </c>
      <c r="F36" s="44">
        <v>0</v>
      </c>
      <c r="G36" s="44">
        <v>6.108</v>
      </c>
      <c r="H36" s="77">
        <v>422106.7</v>
      </c>
      <c r="I36" s="80">
        <v>117995</v>
      </c>
    </row>
    <row r="37" spans="1:9" ht="12.75">
      <c r="A37" s="21">
        <v>35</v>
      </c>
      <c r="B37" s="21">
        <v>5205581</v>
      </c>
      <c r="C37" s="21" t="s">
        <v>20</v>
      </c>
      <c r="D37" s="21" t="s">
        <v>2</v>
      </c>
      <c r="E37" s="44">
        <v>5.53</v>
      </c>
      <c r="F37" s="44">
        <v>93253.75</v>
      </c>
      <c r="G37" s="44">
        <v>5.53</v>
      </c>
      <c r="H37" s="77">
        <v>392610</v>
      </c>
      <c r="I37" s="62">
        <v>91411.7</v>
      </c>
    </row>
    <row r="38" spans="1:9" ht="12.75">
      <c r="A38" s="21">
        <v>36</v>
      </c>
      <c r="B38" s="21">
        <v>5485932</v>
      </c>
      <c r="C38" s="21" t="s">
        <v>203</v>
      </c>
      <c r="D38" s="21" t="s">
        <v>317</v>
      </c>
      <c r="E38" s="44">
        <v>6.300000000000001</v>
      </c>
      <c r="F38" s="44">
        <v>294190</v>
      </c>
      <c r="G38" s="44">
        <v>6.300000000000001</v>
      </c>
      <c r="H38" s="77">
        <v>370155.3</v>
      </c>
      <c r="I38" s="62">
        <v>45840</v>
      </c>
    </row>
    <row r="39" spans="1:9" ht="12.75">
      <c r="A39" s="21">
        <v>37</v>
      </c>
      <c r="B39" s="21">
        <v>2872943</v>
      </c>
      <c r="C39" s="21" t="s">
        <v>184</v>
      </c>
      <c r="D39" s="21" t="s">
        <v>2</v>
      </c>
      <c r="E39" s="44">
        <v>5.75</v>
      </c>
      <c r="F39" s="44">
        <v>365555.6</v>
      </c>
      <c r="G39" s="44">
        <v>5.75</v>
      </c>
      <c r="H39" s="77">
        <v>365555.6</v>
      </c>
      <c r="I39" s="62">
        <v>62477.75</v>
      </c>
    </row>
    <row r="40" spans="1:9" ht="12.75">
      <c r="A40" s="21">
        <v>38</v>
      </c>
      <c r="B40" s="21">
        <v>2682869</v>
      </c>
      <c r="C40" s="21" t="s">
        <v>215</v>
      </c>
      <c r="D40" s="21" t="s">
        <v>2</v>
      </c>
      <c r="E40" s="44">
        <v>4.0104</v>
      </c>
      <c r="F40" s="44">
        <v>298850</v>
      </c>
      <c r="G40" s="44">
        <v>4.0104</v>
      </c>
      <c r="H40" s="77">
        <v>312410.3</v>
      </c>
      <c r="I40" s="62">
        <v>50450.9</v>
      </c>
    </row>
    <row r="41" spans="1:9" ht="12.75">
      <c r="A41" s="21">
        <v>39</v>
      </c>
      <c r="B41" s="21">
        <v>2550156</v>
      </c>
      <c r="C41" s="21" t="s">
        <v>187</v>
      </c>
      <c r="D41" s="21" t="s">
        <v>317</v>
      </c>
      <c r="E41" s="44">
        <v>4.3221</v>
      </c>
      <c r="F41" s="44">
        <v>293233.4</v>
      </c>
      <c r="G41" s="44">
        <v>4.3221</v>
      </c>
      <c r="H41" s="77">
        <v>293233.4</v>
      </c>
      <c r="I41" s="62">
        <v>35541.399999999994</v>
      </c>
    </row>
    <row r="42" spans="1:9" ht="12.75">
      <c r="A42" s="21">
        <v>40</v>
      </c>
      <c r="B42" s="21">
        <v>2587025</v>
      </c>
      <c r="C42" s="21" t="s">
        <v>235</v>
      </c>
      <c r="D42" s="21" t="s">
        <v>2</v>
      </c>
      <c r="E42" s="44">
        <v>4.3986</v>
      </c>
      <c r="F42" s="44">
        <v>913341.3</v>
      </c>
      <c r="G42" s="44">
        <v>4.3986</v>
      </c>
      <c r="H42" s="77">
        <v>285392.5</v>
      </c>
      <c r="I42" s="79">
        <v>115698</v>
      </c>
    </row>
    <row r="43" spans="1:9" ht="12.75">
      <c r="A43" s="21">
        <v>41</v>
      </c>
      <c r="B43" s="21">
        <v>2763788</v>
      </c>
      <c r="C43" s="21" t="s">
        <v>213</v>
      </c>
      <c r="D43" s="21" t="s">
        <v>2</v>
      </c>
      <c r="E43" s="44">
        <v>3.42</v>
      </c>
      <c r="F43" s="44">
        <v>239271.3</v>
      </c>
      <c r="G43" s="44">
        <v>3.42</v>
      </c>
      <c r="H43" s="77">
        <v>265444.4</v>
      </c>
      <c r="I43" s="62">
        <v>127833.5</v>
      </c>
    </row>
    <row r="44" spans="1:9" ht="12.75">
      <c r="A44" s="21">
        <v>42</v>
      </c>
      <c r="B44" s="21">
        <v>2097109</v>
      </c>
      <c r="C44" s="21" t="s">
        <v>233</v>
      </c>
      <c r="D44" s="21" t="s">
        <v>317</v>
      </c>
      <c r="E44" s="44">
        <v>0</v>
      </c>
      <c r="F44" s="44">
        <v>0</v>
      </c>
      <c r="G44" s="44">
        <v>4.002</v>
      </c>
      <c r="H44" s="77">
        <v>265075.7745</v>
      </c>
      <c r="I44" s="62">
        <v>4837.963</v>
      </c>
    </row>
    <row r="45" spans="1:9" ht="12.75">
      <c r="A45" s="21">
        <v>43</v>
      </c>
      <c r="B45" s="21">
        <v>2608758</v>
      </c>
      <c r="C45" s="21" t="s">
        <v>206</v>
      </c>
      <c r="D45" s="21" t="s">
        <v>2</v>
      </c>
      <c r="E45" s="44">
        <v>1.422</v>
      </c>
      <c r="F45" s="44">
        <v>112616.2</v>
      </c>
      <c r="G45" s="44">
        <v>3.12</v>
      </c>
      <c r="H45" s="77">
        <v>229188.7</v>
      </c>
      <c r="I45" s="62">
        <v>54484.7</v>
      </c>
    </row>
    <row r="46" spans="1:9" ht="12.75">
      <c r="A46" s="21">
        <v>44</v>
      </c>
      <c r="B46" s="21">
        <v>5381584</v>
      </c>
      <c r="C46" s="21" t="s">
        <v>280</v>
      </c>
      <c r="D46" s="21" t="s">
        <v>2</v>
      </c>
      <c r="E46" s="44">
        <v>4.0165</v>
      </c>
      <c r="F46" s="44">
        <v>206956.4</v>
      </c>
      <c r="G46" s="44">
        <v>3.1003</v>
      </c>
      <c r="H46" s="77">
        <v>204847.04</v>
      </c>
      <c r="I46" s="62">
        <v>20551</v>
      </c>
    </row>
    <row r="47" spans="1:9" ht="12.75">
      <c r="A47" s="21">
        <v>45</v>
      </c>
      <c r="B47" s="21">
        <v>2546434</v>
      </c>
      <c r="C47" s="21" t="s">
        <v>252</v>
      </c>
      <c r="D47" s="21" t="s">
        <v>317</v>
      </c>
      <c r="E47" s="44">
        <v>2.8698699999999997</v>
      </c>
      <c r="F47" s="44">
        <v>163200</v>
      </c>
      <c r="G47" s="44">
        <v>2.8698699999999997</v>
      </c>
      <c r="H47" s="77">
        <v>185071.2</v>
      </c>
      <c r="I47" s="62">
        <v>72378.09999999999</v>
      </c>
    </row>
    <row r="48" spans="1:9" ht="12.75">
      <c r="A48" s="21">
        <v>46</v>
      </c>
      <c r="B48" s="21">
        <v>5073189</v>
      </c>
      <c r="C48" s="21" t="s">
        <v>91</v>
      </c>
      <c r="D48" s="21" t="s">
        <v>317</v>
      </c>
      <c r="E48" s="44">
        <v>2.785</v>
      </c>
      <c r="F48" s="44">
        <v>173157.5</v>
      </c>
      <c r="G48" s="44">
        <v>2.785</v>
      </c>
      <c r="H48" s="77">
        <v>173157.5</v>
      </c>
      <c r="I48" s="62">
        <v>58937.2</v>
      </c>
    </row>
    <row r="49" spans="1:9" ht="12.75">
      <c r="A49" s="21">
        <v>47</v>
      </c>
      <c r="B49" s="21">
        <v>4247434</v>
      </c>
      <c r="C49" s="21" t="s">
        <v>56</v>
      </c>
      <c r="D49" s="21" t="s">
        <v>2</v>
      </c>
      <c r="E49" s="44">
        <v>2.068</v>
      </c>
      <c r="F49" s="44">
        <v>105350</v>
      </c>
      <c r="G49" s="44">
        <v>2.068</v>
      </c>
      <c r="H49" s="77">
        <v>134052.5</v>
      </c>
      <c r="I49" s="62">
        <v>23952.1</v>
      </c>
    </row>
    <row r="50" spans="1:9" ht="12.75">
      <c r="A50" s="21">
        <v>48</v>
      </c>
      <c r="B50" s="21">
        <v>5472989</v>
      </c>
      <c r="C50" s="21" t="s">
        <v>181</v>
      </c>
      <c r="D50" s="21" t="s">
        <v>2</v>
      </c>
      <c r="E50" s="44">
        <v>0</v>
      </c>
      <c r="F50" s="44">
        <v>0</v>
      </c>
      <c r="G50" s="44">
        <v>2</v>
      </c>
      <c r="H50" s="77">
        <v>125733</v>
      </c>
      <c r="I50" s="62">
        <v>114343.5</v>
      </c>
    </row>
    <row r="51" spans="1:9" ht="12.75">
      <c r="A51" s="21">
        <v>49</v>
      </c>
      <c r="B51" s="21">
        <v>5413222</v>
      </c>
      <c r="C51" s="21" t="s">
        <v>157</v>
      </c>
      <c r="D51" s="21" t="s">
        <v>2</v>
      </c>
      <c r="E51" s="44">
        <v>1.5</v>
      </c>
      <c r="F51" s="44">
        <v>137503.12</v>
      </c>
      <c r="G51" s="44">
        <v>1.5</v>
      </c>
      <c r="H51" s="77">
        <v>103501.5</v>
      </c>
      <c r="I51" s="62">
        <v>16542.73</v>
      </c>
    </row>
    <row r="52" spans="1:9" ht="12.75">
      <c r="A52" s="21">
        <v>50</v>
      </c>
      <c r="B52" s="21">
        <v>2570770</v>
      </c>
      <c r="C52" s="21" t="s">
        <v>75</v>
      </c>
      <c r="D52" s="21" t="s">
        <v>2</v>
      </c>
      <c r="E52" s="44">
        <v>1.7222</v>
      </c>
      <c r="F52" s="44">
        <v>0</v>
      </c>
      <c r="G52" s="44">
        <v>1.3782</v>
      </c>
      <c r="H52" s="77">
        <v>84536.2</v>
      </c>
      <c r="I52" s="62">
        <v>34535</v>
      </c>
    </row>
    <row r="53" spans="1:9" ht="12.75">
      <c r="A53" s="21">
        <v>51</v>
      </c>
      <c r="B53" s="21">
        <v>2107961</v>
      </c>
      <c r="C53" s="21" t="s">
        <v>188</v>
      </c>
      <c r="D53" s="21" t="s">
        <v>317</v>
      </c>
      <c r="E53" s="44">
        <v>1.2147</v>
      </c>
      <c r="F53" s="44">
        <v>0</v>
      </c>
      <c r="G53" s="44">
        <v>1.2065000000000001</v>
      </c>
      <c r="H53" s="77">
        <v>84172.7</v>
      </c>
      <c r="I53" s="62">
        <v>20234</v>
      </c>
    </row>
    <row r="54" spans="1:9" ht="12.75">
      <c r="A54" s="21">
        <v>52</v>
      </c>
      <c r="B54" s="21">
        <v>2837196</v>
      </c>
      <c r="C54" s="21" t="s">
        <v>237</v>
      </c>
      <c r="D54" s="21" t="s">
        <v>317</v>
      </c>
      <c r="E54" s="44">
        <v>1.1097</v>
      </c>
      <c r="F54" s="44">
        <v>185863</v>
      </c>
      <c r="G54" s="44">
        <v>1.02439</v>
      </c>
      <c r="H54" s="77">
        <v>70001.322</v>
      </c>
      <c r="I54" s="62">
        <v>40123.80787999999</v>
      </c>
    </row>
    <row r="55" spans="1:9" ht="12.75">
      <c r="A55" s="21">
        <v>53</v>
      </c>
      <c r="B55" s="21">
        <v>2816555</v>
      </c>
      <c r="C55" s="21" t="s">
        <v>26</v>
      </c>
      <c r="D55" s="21" t="s">
        <v>317</v>
      </c>
      <c r="E55" s="44">
        <v>1.2195</v>
      </c>
      <c r="F55" s="44">
        <v>69898.3</v>
      </c>
      <c r="G55" s="44">
        <v>1.2195</v>
      </c>
      <c r="H55" s="77">
        <v>69898.3</v>
      </c>
      <c r="I55" s="62">
        <v>22342.300000000003</v>
      </c>
    </row>
    <row r="56" spans="1:9" ht="12.75">
      <c r="A56" s="21">
        <v>54</v>
      </c>
      <c r="B56" s="21">
        <v>2885425</v>
      </c>
      <c r="C56" s="21" t="s">
        <v>60</v>
      </c>
      <c r="D56" s="21" t="s">
        <v>2</v>
      </c>
      <c r="E56" s="44">
        <v>1.017</v>
      </c>
      <c r="F56" s="44">
        <v>62716.1</v>
      </c>
      <c r="G56" s="44">
        <v>1.017</v>
      </c>
      <c r="H56" s="77">
        <v>62716.1</v>
      </c>
      <c r="I56" s="62">
        <v>11802.800000000001</v>
      </c>
    </row>
    <row r="57" spans="1:9" ht="12.75">
      <c r="A57" s="21">
        <v>55</v>
      </c>
      <c r="B57" s="21">
        <v>5082137</v>
      </c>
      <c r="C57" s="21" t="s">
        <v>139</v>
      </c>
      <c r="D57" s="21" t="s">
        <v>317</v>
      </c>
      <c r="E57" s="44">
        <v>0.7350000000000001</v>
      </c>
      <c r="F57" s="44">
        <v>7748.33</v>
      </c>
      <c r="G57" s="44">
        <v>0.7350000000000001</v>
      </c>
      <c r="H57" s="77">
        <v>52309</v>
      </c>
      <c r="I57" s="79">
        <v>152867</v>
      </c>
    </row>
    <row r="58" spans="1:9" ht="12.75">
      <c r="A58" s="21">
        <v>56</v>
      </c>
      <c r="B58" s="21">
        <v>2861429</v>
      </c>
      <c r="C58" s="21" t="s">
        <v>32</v>
      </c>
      <c r="D58" s="21" t="s">
        <v>317</v>
      </c>
      <c r="E58" s="44">
        <v>0.03</v>
      </c>
      <c r="F58" s="44">
        <v>48.8</v>
      </c>
      <c r="G58" s="44">
        <v>0.67</v>
      </c>
      <c r="H58" s="77">
        <v>49763</v>
      </c>
      <c r="I58" s="62">
        <v>24841.4</v>
      </c>
    </row>
    <row r="59" spans="1:9" ht="12.75">
      <c r="A59" s="21">
        <v>57</v>
      </c>
      <c r="B59" s="21">
        <v>5396786</v>
      </c>
      <c r="C59" s="21" t="s">
        <v>93</v>
      </c>
      <c r="D59" s="21" t="s">
        <v>2</v>
      </c>
      <c r="E59" s="44">
        <v>0.5992</v>
      </c>
      <c r="F59" s="44">
        <v>0</v>
      </c>
      <c r="G59" s="44">
        <v>0.5992</v>
      </c>
      <c r="H59" s="77">
        <v>39632.055</v>
      </c>
      <c r="I59" s="62">
        <v>10677.1</v>
      </c>
    </row>
    <row r="60" spans="1:9" ht="12.75">
      <c r="A60" s="21">
        <v>58</v>
      </c>
      <c r="B60" s="21">
        <v>2652811</v>
      </c>
      <c r="C60" s="21" t="s">
        <v>176</v>
      </c>
      <c r="D60" s="21" t="s">
        <v>2</v>
      </c>
      <c r="E60" s="44">
        <v>0.5402</v>
      </c>
      <c r="F60" s="44">
        <v>36928.9</v>
      </c>
      <c r="G60" s="44">
        <v>0.5402</v>
      </c>
      <c r="H60" s="77">
        <v>36928.9</v>
      </c>
      <c r="I60" s="62">
        <v>5827.2</v>
      </c>
    </row>
    <row r="61" spans="1:9" ht="12.75">
      <c r="A61" s="21">
        <v>59</v>
      </c>
      <c r="B61" s="21">
        <v>2040239</v>
      </c>
      <c r="C61" s="21" t="s">
        <v>1</v>
      </c>
      <c r="D61" s="21" t="s">
        <v>2</v>
      </c>
      <c r="E61" s="44">
        <v>0.62</v>
      </c>
      <c r="F61" s="44">
        <v>37897.1</v>
      </c>
      <c r="G61" s="44">
        <v>0.54</v>
      </c>
      <c r="H61" s="77">
        <v>36382.2</v>
      </c>
      <c r="I61" s="79">
        <v>81241</v>
      </c>
    </row>
    <row r="62" spans="1:9" ht="12.75">
      <c r="A62" s="21">
        <v>60</v>
      </c>
      <c r="B62" s="21">
        <v>2100754</v>
      </c>
      <c r="C62" s="21" t="s">
        <v>48</v>
      </c>
      <c r="D62" s="21" t="s">
        <v>2</v>
      </c>
      <c r="E62" s="44">
        <v>0</v>
      </c>
      <c r="F62" s="44">
        <v>0</v>
      </c>
      <c r="G62" s="44">
        <v>0.43474</v>
      </c>
      <c r="H62" s="77">
        <v>33187.4</v>
      </c>
      <c r="I62" s="62">
        <v>17277.600000000002</v>
      </c>
    </row>
    <row r="63" spans="1:9" ht="12.75">
      <c r="A63" s="21">
        <v>61</v>
      </c>
      <c r="B63" s="21">
        <v>2695421</v>
      </c>
      <c r="C63" s="21" t="s">
        <v>133</v>
      </c>
      <c r="D63" s="21" t="s">
        <v>317</v>
      </c>
      <c r="E63" s="44">
        <v>0.43570000000000003</v>
      </c>
      <c r="F63" s="44">
        <v>0</v>
      </c>
      <c r="G63" s="44">
        <v>0.436</v>
      </c>
      <c r="H63" s="77">
        <v>27304.1</v>
      </c>
      <c r="I63" s="62">
        <v>4728.2</v>
      </c>
    </row>
    <row r="64" spans="1:9" ht="12.75">
      <c r="A64" s="21">
        <v>62</v>
      </c>
      <c r="B64" s="21">
        <v>5006201</v>
      </c>
      <c r="C64" s="21" t="s">
        <v>11</v>
      </c>
      <c r="D64" s="21" t="s">
        <v>317</v>
      </c>
      <c r="E64" s="44">
        <v>0.35400000000000004</v>
      </c>
      <c r="F64" s="44">
        <v>26593.3</v>
      </c>
      <c r="G64" s="44">
        <v>0.35450000000000004</v>
      </c>
      <c r="H64" s="77">
        <v>26593.3</v>
      </c>
      <c r="I64" s="62">
        <v>23907.800000000003</v>
      </c>
    </row>
    <row r="65" spans="1:9" ht="12.75">
      <c r="A65" s="21">
        <v>63</v>
      </c>
      <c r="B65" s="21">
        <v>2003732</v>
      </c>
      <c r="C65" s="21" t="s">
        <v>52</v>
      </c>
      <c r="D65" s="21" t="s">
        <v>2</v>
      </c>
      <c r="E65" s="44">
        <v>0.298</v>
      </c>
      <c r="F65" s="44">
        <v>22939.88</v>
      </c>
      <c r="G65" s="44">
        <v>0.298</v>
      </c>
      <c r="H65" s="77">
        <v>22939.88</v>
      </c>
      <c r="I65" s="62">
        <v>185912.4</v>
      </c>
    </row>
    <row r="66" spans="1:9" ht="13.5" thickBot="1">
      <c r="A66" s="55"/>
      <c r="B66" s="55"/>
      <c r="C66" s="55" t="s">
        <v>324</v>
      </c>
      <c r="D66" s="55"/>
      <c r="E66" s="55"/>
      <c r="F66" s="55"/>
      <c r="G66" s="55"/>
      <c r="H66" s="78">
        <f>SUM(H3:H65)</f>
        <v>360377182.77650005</v>
      </c>
      <c r="I66" s="81"/>
    </row>
    <row r="72" ht="12.75">
      <c r="I72" s="13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5">
      <selection activeCell="I35" sqref="I35"/>
    </sheetView>
  </sheetViews>
  <sheetFormatPr defaultColWidth="9.140625" defaultRowHeight="12.75"/>
  <cols>
    <col min="1" max="1" width="4.140625" style="5" customWidth="1"/>
    <col min="2" max="2" width="9.140625" style="16" customWidth="1"/>
    <col min="3" max="3" width="29.00390625" style="16" bestFit="1" customWidth="1"/>
    <col min="4" max="4" width="22.8515625" style="17" customWidth="1"/>
    <col min="5" max="5" width="9.28125" style="5" bestFit="1" customWidth="1"/>
    <col min="6" max="6" width="14.140625" style="5" bestFit="1" customWidth="1"/>
    <col min="7" max="7" width="11.28125" style="5" bestFit="1" customWidth="1"/>
    <col min="8" max="8" width="15.00390625" style="5" bestFit="1" customWidth="1"/>
    <col min="9" max="9" width="14.00390625" style="5" bestFit="1" customWidth="1"/>
    <col min="10" max="16384" width="9.140625" style="5" customWidth="1"/>
  </cols>
  <sheetData>
    <row r="1" spans="1:9" s="7" customFormat="1" ht="41.25" customHeight="1">
      <c r="A1" s="112" t="s">
        <v>343</v>
      </c>
      <c r="B1" s="112"/>
      <c r="C1" s="112"/>
      <c r="D1" s="112"/>
      <c r="E1" s="112"/>
      <c r="F1" s="112"/>
      <c r="G1" s="112"/>
      <c r="H1" s="112"/>
      <c r="I1" s="112"/>
    </row>
    <row r="2" ht="13.5" thickBot="1"/>
    <row r="3" spans="1:9" ht="63.75">
      <c r="A3" s="67" t="s">
        <v>329</v>
      </c>
      <c r="B3" s="67" t="s">
        <v>310</v>
      </c>
      <c r="C3" s="67" t="s">
        <v>308</v>
      </c>
      <c r="D3" s="67" t="s">
        <v>342</v>
      </c>
      <c r="E3" s="67" t="s">
        <v>303</v>
      </c>
      <c r="F3" s="67" t="s">
        <v>305</v>
      </c>
      <c r="G3" s="67" t="s">
        <v>304</v>
      </c>
      <c r="H3" s="68" t="s">
        <v>306</v>
      </c>
      <c r="I3" s="69" t="s">
        <v>338</v>
      </c>
    </row>
    <row r="4" spans="1:9" ht="12.75">
      <c r="A4" s="43">
        <v>1</v>
      </c>
      <c r="B4" s="82">
        <v>5475619</v>
      </c>
      <c r="C4" s="82" t="s">
        <v>123</v>
      </c>
      <c r="D4" s="83" t="s">
        <v>124</v>
      </c>
      <c r="E4" s="42"/>
      <c r="F4" s="42"/>
      <c r="G4" s="42">
        <v>140</v>
      </c>
      <c r="H4" s="58">
        <v>355413.87</v>
      </c>
      <c r="I4" s="62">
        <v>39788.03</v>
      </c>
    </row>
    <row r="5" spans="1:9" ht="12.75">
      <c r="A5" s="43">
        <v>2</v>
      </c>
      <c r="B5" s="82">
        <v>2074192</v>
      </c>
      <c r="C5" s="82" t="s">
        <v>272</v>
      </c>
      <c r="D5" s="83" t="s">
        <v>124</v>
      </c>
      <c r="E5" s="42">
        <v>517783</v>
      </c>
      <c r="F5" s="42">
        <v>1138563682</v>
      </c>
      <c r="G5" s="42">
        <v>520727</v>
      </c>
      <c r="H5" s="58">
        <v>145137956</v>
      </c>
      <c r="I5" s="111">
        <v>519761765</v>
      </c>
    </row>
    <row r="6" spans="1:9" ht="25.5">
      <c r="A6" s="43">
        <v>2</v>
      </c>
      <c r="B6" s="82">
        <v>2074192</v>
      </c>
      <c r="C6" s="82" t="s">
        <v>272</v>
      </c>
      <c r="D6" s="83" t="s">
        <v>302</v>
      </c>
      <c r="E6" s="42">
        <v>3934</v>
      </c>
      <c r="F6" s="42">
        <v>50041255</v>
      </c>
      <c r="G6" s="42">
        <v>3964</v>
      </c>
      <c r="H6" s="58">
        <v>50691830</v>
      </c>
      <c r="I6" s="111"/>
    </row>
    <row r="7" spans="1:9" ht="13.5" thickBot="1">
      <c r="A7" s="84"/>
      <c r="B7" s="85"/>
      <c r="C7" s="86" t="s">
        <v>324</v>
      </c>
      <c r="D7" s="87"/>
      <c r="E7" s="88">
        <f>SUM(E4:E6)</f>
        <v>521717</v>
      </c>
      <c r="F7" s="88">
        <f>SUM(F4:F6)</f>
        <v>1188604937</v>
      </c>
      <c r="G7" s="88">
        <f>SUM(G4:G6)</f>
        <v>524831</v>
      </c>
      <c r="H7" s="94">
        <f>SUM(H4:H6)</f>
        <v>196185199.87</v>
      </c>
      <c r="I7" s="95">
        <f>SUM(I4:I6)</f>
        <v>519801553.03</v>
      </c>
    </row>
    <row r="8" spans="2:9" ht="12.75">
      <c r="B8" s="14"/>
      <c r="C8" s="14"/>
      <c r="D8" s="15"/>
      <c r="E8" s="8"/>
      <c r="F8" s="8"/>
      <c r="G8" s="8"/>
      <c r="H8" s="8"/>
      <c r="I8" s="8"/>
    </row>
    <row r="9" spans="1:9" ht="42" customHeight="1" thickBot="1">
      <c r="A9" s="112" t="s">
        <v>344</v>
      </c>
      <c r="B9" s="112"/>
      <c r="C9" s="112"/>
      <c r="D9" s="112"/>
      <c r="E9" s="112"/>
      <c r="F9" s="112"/>
      <c r="G9" s="112"/>
      <c r="H9" s="112"/>
      <c r="I9" s="112"/>
    </row>
    <row r="10" spans="1:9" ht="63.75">
      <c r="A10" s="67" t="s">
        <v>329</v>
      </c>
      <c r="B10" s="67" t="s">
        <v>310</v>
      </c>
      <c r="C10" s="67" t="s">
        <v>308</v>
      </c>
      <c r="D10" s="67" t="s">
        <v>342</v>
      </c>
      <c r="E10" s="67" t="s">
        <v>303</v>
      </c>
      <c r="F10" s="67" t="s">
        <v>305</v>
      </c>
      <c r="G10" s="67" t="s">
        <v>304</v>
      </c>
      <c r="H10" s="68" t="s">
        <v>306</v>
      </c>
      <c r="I10" s="69" t="s">
        <v>338</v>
      </c>
    </row>
    <row r="11" spans="1:9" ht="25.5">
      <c r="A11" s="43">
        <v>1</v>
      </c>
      <c r="B11" s="82">
        <v>2548747</v>
      </c>
      <c r="C11" s="82" t="s">
        <v>230</v>
      </c>
      <c r="D11" s="83" t="s">
        <v>231</v>
      </c>
      <c r="E11" s="42"/>
      <c r="F11" s="42"/>
      <c r="G11" s="42">
        <v>139062</v>
      </c>
      <c r="H11" s="58">
        <v>108609725.2</v>
      </c>
      <c r="I11" s="61">
        <v>25342018</v>
      </c>
    </row>
    <row r="12" spans="1:9" ht="25.5">
      <c r="A12" s="43">
        <v>2</v>
      </c>
      <c r="B12" s="82">
        <v>2830213</v>
      </c>
      <c r="C12" s="82" t="s">
        <v>254</v>
      </c>
      <c r="D12" s="83" t="s">
        <v>231</v>
      </c>
      <c r="E12" s="42"/>
      <c r="F12" s="42"/>
      <c r="G12" s="42">
        <v>356.36</v>
      </c>
      <c r="H12" s="58">
        <v>356739.3</v>
      </c>
      <c r="I12" s="61">
        <v>7544787</v>
      </c>
    </row>
    <row r="13" spans="1:9" ht="13.5" thickBot="1">
      <c r="A13" s="92"/>
      <c r="B13" s="92"/>
      <c r="C13" s="92" t="s">
        <v>324</v>
      </c>
      <c r="D13" s="92"/>
      <c r="E13" s="92">
        <f>SUM(E11:E12)</f>
        <v>0</v>
      </c>
      <c r="F13" s="92">
        <f>SUM(F11:F12)</f>
        <v>0</v>
      </c>
      <c r="G13" s="92">
        <f>SUM(G11:G12)</f>
        <v>139418.36</v>
      </c>
      <c r="H13" s="96">
        <f>SUM(H11:H12)</f>
        <v>108966464.5</v>
      </c>
      <c r="I13" s="97">
        <f>SUM(I11:I12)</f>
        <v>32886805</v>
      </c>
    </row>
    <row r="14" spans="1:9" ht="12.75">
      <c r="A14" s="9"/>
      <c r="B14" s="89"/>
      <c r="C14" s="89"/>
      <c r="D14" s="90"/>
      <c r="E14" s="91"/>
      <c r="F14" s="91"/>
      <c r="G14" s="91"/>
      <c r="H14" s="91"/>
      <c r="I14" s="91"/>
    </row>
    <row r="15" spans="1:9" ht="12.75">
      <c r="A15" s="9"/>
      <c r="B15" s="89"/>
      <c r="C15" s="89"/>
      <c r="D15" s="90"/>
      <c r="E15" s="91"/>
      <c r="F15" s="91"/>
      <c r="G15" s="91"/>
      <c r="H15" s="91"/>
      <c r="I15" s="91"/>
    </row>
    <row r="16" spans="1:9" ht="31.5" customHeight="1" thickBot="1">
      <c r="A16" s="112" t="s">
        <v>345</v>
      </c>
      <c r="B16" s="112"/>
      <c r="C16" s="112"/>
      <c r="D16" s="112"/>
      <c r="E16" s="112"/>
      <c r="F16" s="112"/>
      <c r="G16" s="112"/>
      <c r="H16" s="112"/>
      <c r="I16" s="112"/>
    </row>
    <row r="17" spans="1:9" ht="63.75">
      <c r="A17" s="67" t="s">
        <v>329</v>
      </c>
      <c r="B17" s="67" t="s">
        <v>310</v>
      </c>
      <c r="C17" s="67" t="s">
        <v>308</v>
      </c>
      <c r="D17" s="67" t="s">
        <v>342</v>
      </c>
      <c r="E17" s="67" t="s">
        <v>303</v>
      </c>
      <c r="F17" s="67" t="s">
        <v>305</v>
      </c>
      <c r="G17" s="67" t="s">
        <v>304</v>
      </c>
      <c r="H17" s="68" t="s">
        <v>306</v>
      </c>
      <c r="I17" s="69" t="s">
        <v>338</v>
      </c>
    </row>
    <row r="18" spans="1:9" ht="12.75">
      <c r="A18" s="43">
        <v>1</v>
      </c>
      <c r="B18" s="41">
        <v>2724146</v>
      </c>
      <c r="C18" s="41" t="s">
        <v>79</v>
      </c>
      <c r="D18" s="41" t="s">
        <v>80</v>
      </c>
      <c r="E18" s="42">
        <v>300</v>
      </c>
      <c r="F18" s="42"/>
      <c r="G18" s="42"/>
      <c r="H18" s="58"/>
      <c r="I18" s="61">
        <v>563353</v>
      </c>
    </row>
    <row r="19" spans="1:9" ht="12.75">
      <c r="A19" s="43">
        <v>2</v>
      </c>
      <c r="B19" s="41">
        <v>2784904</v>
      </c>
      <c r="C19" s="41" t="s">
        <v>246</v>
      </c>
      <c r="D19" s="41" t="s">
        <v>80</v>
      </c>
      <c r="E19" s="42"/>
      <c r="F19" s="42"/>
      <c r="G19" s="42">
        <v>1346.1</v>
      </c>
      <c r="H19" s="58">
        <v>3909147.6</v>
      </c>
      <c r="I19" s="111">
        <v>732904</v>
      </c>
    </row>
    <row r="20" spans="1:9" ht="13.5" thickBot="1">
      <c r="A20" s="43"/>
      <c r="B20" s="41">
        <v>2784904</v>
      </c>
      <c r="C20" s="41" t="s">
        <v>246</v>
      </c>
      <c r="D20" s="41" t="s">
        <v>301</v>
      </c>
      <c r="E20" s="42"/>
      <c r="F20" s="42"/>
      <c r="G20" s="42">
        <v>1537.7</v>
      </c>
      <c r="H20" s="58">
        <v>934722.6</v>
      </c>
      <c r="I20" s="113"/>
    </row>
    <row r="21" spans="1:9" ht="13.5" thickBot="1">
      <c r="A21" s="92"/>
      <c r="B21" s="92"/>
      <c r="C21" s="92"/>
      <c r="D21" s="92"/>
      <c r="E21" s="92">
        <f>SUM(E18:E20)</f>
        <v>300</v>
      </c>
      <c r="F21" s="92">
        <f>SUM(F18:F20)</f>
        <v>0</v>
      </c>
      <c r="G21" s="92">
        <f>SUM(G18:G20)</f>
        <v>2883.8</v>
      </c>
      <c r="H21" s="96">
        <f>SUM(H18:H20)</f>
        <v>4843870.2</v>
      </c>
      <c r="I21" s="98">
        <f>SUM(I18:I20)</f>
        <v>1296257</v>
      </c>
    </row>
    <row r="22" spans="1:9" ht="12.75">
      <c r="A22" s="9"/>
      <c r="B22" s="89"/>
      <c r="C22" s="89"/>
      <c r="D22" s="90"/>
      <c r="E22" s="93"/>
      <c r="F22" s="93"/>
      <c r="G22" s="93"/>
      <c r="H22" s="91"/>
      <c r="I22" s="93"/>
    </row>
    <row r="23" spans="1:8" ht="44.25" customHeight="1" thickBot="1">
      <c r="A23" s="112" t="s">
        <v>346</v>
      </c>
      <c r="B23" s="112"/>
      <c r="C23" s="112"/>
      <c r="D23" s="112"/>
      <c r="E23" s="112"/>
      <c r="F23" s="112"/>
      <c r="G23" s="112"/>
      <c r="H23" s="112"/>
    </row>
    <row r="24" spans="1:9" ht="63.75">
      <c r="A24" s="67" t="s">
        <v>329</v>
      </c>
      <c r="B24" s="67" t="s">
        <v>310</v>
      </c>
      <c r="C24" s="67" t="s">
        <v>308</v>
      </c>
      <c r="D24" s="67" t="s">
        <v>342</v>
      </c>
      <c r="E24" s="67" t="s">
        <v>303</v>
      </c>
      <c r="F24" s="67" t="s">
        <v>305</v>
      </c>
      <c r="G24" s="67" t="s">
        <v>304</v>
      </c>
      <c r="H24" s="68" t="s">
        <v>306</v>
      </c>
      <c r="I24" s="69" t="s">
        <v>338</v>
      </c>
    </row>
    <row r="25" spans="1:9" ht="12.75">
      <c r="A25" s="43">
        <v>1</v>
      </c>
      <c r="B25" s="41">
        <v>2782944</v>
      </c>
      <c r="C25" s="41" t="s">
        <v>146</v>
      </c>
      <c r="D25" s="41" t="s">
        <v>147</v>
      </c>
      <c r="E25" s="42">
        <v>9.8</v>
      </c>
      <c r="F25" s="42">
        <v>123026.65</v>
      </c>
      <c r="G25" s="42">
        <v>9.8</v>
      </c>
      <c r="H25" s="58">
        <v>123026.65</v>
      </c>
      <c r="I25" s="61">
        <v>183826</v>
      </c>
    </row>
    <row r="26" spans="1:9" ht="12.75">
      <c r="A26" s="43">
        <v>2</v>
      </c>
      <c r="B26" s="41">
        <v>5352959</v>
      </c>
      <c r="C26" s="41" t="s">
        <v>210</v>
      </c>
      <c r="D26" s="41" t="s">
        <v>147</v>
      </c>
      <c r="E26" s="42">
        <v>98.5</v>
      </c>
      <c r="F26" s="42">
        <v>8652</v>
      </c>
      <c r="G26" s="42">
        <v>98.5</v>
      </c>
      <c r="H26" s="58">
        <v>1087395.8</v>
      </c>
      <c r="I26" s="62">
        <v>245212.93</v>
      </c>
    </row>
    <row r="27" spans="1:9" ht="12.75">
      <c r="A27" s="43">
        <v>2</v>
      </c>
      <c r="B27" s="41">
        <v>5352959</v>
      </c>
      <c r="C27" s="41" t="s">
        <v>210</v>
      </c>
      <c r="D27" s="41" t="s">
        <v>300</v>
      </c>
      <c r="E27" s="42">
        <v>41.6</v>
      </c>
      <c r="F27" s="42">
        <v>6437</v>
      </c>
      <c r="G27" s="42">
        <v>41.6</v>
      </c>
      <c r="H27" s="58"/>
      <c r="I27" s="62">
        <v>245212.93</v>
      </c>
    </row>
    <row r="28" spans="1:9" ht="13.5" thickBot="1">
      <c r="A28" s="92"/>
      <c r="B28" s="92"/>
      <c r="C28" s="92"/>
      <c r="D28" s="92"/>
      <c r="E28" s="92">
        <f>SUM(E25:E27)</f>
        <v>149.9</v>
      </c>
      <c r="F28" s="92">
        <f>SUM(F25:F27)</f>
        <v>138115.65</v>
      </c>
      <c r="G28" s="92">
        <f>SUM(G25:G27)</f>
        <v>149.9</v>
      </c>
      <c r="H28" s="92">
        <f>SUM(H25:H27)</f>
        <v>1210422.45</v>
      </c>
      <c r="I28" s="97">
        <f>+I25+I26</f>
        <v>429038.93</v>
      </c>
    </row>
    <row r="30" spans="1:8" ht="45.75" customHeight="1" thickBot="1">
      <c r="A30" s="112" t="s">
        <v>347</v>
      </c>
      <c r="B30" s="112"/>
      <c r="C30" s="112"/>
      <c r="D30" s="112"/>
      <c r="E30" s="112"/>
      <c r="F30" s="112"/>
      <c r="G30" s="112"/>
      <c r="H30" s="112"/>
    </row>
    <row r="31" spans="1:9" ht="63.75">
      <c r="A31" s="67" t="s">
        <v>329</v>
      </c>
      <c r="B31" s="67" t="s">
        <v>310</v>
      </c>
      <c r="C31" s="67" t="s">
        <v>308</v>
      </c>
      <c r="D31" s="67" t="s">
        <v>342</v>
      </c>
      <c r="E31" s="67" t="s">
        <v>303</v>
      </c>
      <c r="F31" s="67" t="s">
        <v>305</v>
      </c>
      <c r="G31" s="67" t="s">
        <v>304</v>
      </c>
      <c r="H31" s="68" t="s">
        <v>306</v>
      </c>
      <c r="I31" s="69" t="s">
        <v>338</v>
      </c>
    </row>
    <row r="32" spans="1:9" ht="12.75">
      <c r="A32" s="43">
        <v>1</v>
      </c>
      <c r="B32" s="41">
        <v>4247949</v>
      </c>
      <c r="C32" s="41" t="s">
        <v>23</v>
      </c>
      <c r="D32" s="41" t="s">
        <v>24</v>
      </c>
      <c r="E32" s="42">
        <v>18.5</v>
      </c>
      <c r="F32" s="42">
        <v>373075.566</v>
      </c>
      <c r="G32" s="42">
        <v>18.5</v>
      </c>
      <c r="H32" s="58">
        <v>373075.566</v>
      </c>
      <c r="I32" s="62">
        <v>38931.85242</v>
      </c>
    </row>
    <row r="33" spans="1:9" ht="12.75">
      <c r="A33" s="43">
        <v>2</v>
      </c>
      <c r="B33" s="41">
        <v>2743744</v>
      </c>
      <c r="C33" s="41" t="s">
        <v>117</v>
      </c>
      <c r="D33" s="41" t="s">
        <v>118</v>
      </c>
      <c r="E33" s="42">
        <v>106</v>
      </c>
      <c r="F33" s="42"/>
      <c r="G33" s="42">
        <v>106</v>
      </c>
      <c r="H33" s="58">
        <v>1877374</v>
      </c>
      <c r="I33" s="61">
        <v>47614</v>
      </c>
    </row>
    <row r="34" spans="1:9" ht="12.75">
      <c r="A34" s="43">
        <v>3</v>
      </c>
      <c r="B34" s="41">
        <v>5359015</v>
      </c>
      <c r="C34" s="41" t="s">
        <v>135</v>
      </c>
      <c r="D34" s="41" t="s">
        <v>118</v>
      </c>
      <c r="E34" s="42">
        <v>5.1</v>
      </c>
      <c r="F34" s="42">
        <v>74669.1</v>
      </c>
      <c r="G34" s="42">
        <v>5.1</v>
      </c>
      <c r="H34" s="58">
        <v>74669.1</v>
      </c>
      <c r="I34" s="62">
        <v>27926.309999999998</v>
      </c>
    </row>
    <row r="35" spans="1:9" ht="12.75">
      <c r="A35" s="43">
        <v>4</v>
      </c>
      <c r="B35" s="41">
        <v>2884879</v>
      </c>
      <c r="C35" s="41" t="s">
        <v>182</v>
      </c>
      <c r="D35" s="41" t="s">
        <v>183</v>
      </c>
      <c r="E35" s="42"/>
      <c r="F35" s="42"/>
      <c r="G35" s="42">
        <v>2222.3</v>
      </c>
      <c r="H35" s="58">
        <v>1217488</v>
      </c>
      <c r="I35" s="62">
        <v>4190.2</v>
      </c>
    </row>
    <row r="36" spans="1:9" ht="13.5" thickBot="1">
      <c r="A36" s="92"/>
      <c r="B36" s="92"/>
      <c r="C36" s="92"/>
      <c r="D36" s="92"/>
      <c r="E36" s="92">
        <f>SUM(E32:E35)</f>
        <v>129.6</v>
      </c>
      <c r="F36" s="92">
        <f>SUM(F32:F35)</f>
        <v>447744.66599999997</v>
      </c>
      <c r="G36" s="92">
        <f>SUM(G32:G35)</f>
        <v>2351.9</v>
      </c>
      <c r="H36" s="92">
        <f>SUM(H32:H35)</f>
        <v>3542606.666</v>
      </c>
      <c r="I36" s="97">
        <f>SUM(I32:I35)</f>
        <v>118662.36242</v>
      </c>
    </row>
    <row r="42" ht="12.75">
      <c r="H42" s="12"/>
    </row>
  </sheetData>
  <sheetProtection/>
  <mergeCells count="7">
    <mergeCell ref="A23:H23"/>
    <mergeCell ref="A30:H30"/>
    <mergeCell ref="A1:I1"/>
    <mergeCell ref="A9:I9"/>
    <mergeCell ref="A16:I16"/>
    <mergeCell ref="I5:I6"/>
    <mergeCell ref="I19:I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5.57421875" style="5" customWidth="1"/>
    <col min="2" max="2" width="8.00390625" style="5" bestFit="1" customWidth="1"/>
    <col min="3" max="3" width="36.00390625" style="5" bestFit="1" customWidth="1"/>
    <col min="4" max="4" width="8.7109375" style="5" bestFit="1" customWidth="1"/>
    <col min="5" max="5" width="11.28125" style="5" bestFit="1" customWidth="1"/>
    <col min="6" max="6" width="8.7109375" style="5" bestFit="1" customWidth="1"/>
    <col min="7" max="7" width="11.28125" style="5" bestFit="1" customWidth="1"/>
    <col min="8" max="8" width="12.28125" style="5" bestFit="1" customWidth="1"/>
    <col min="9" max="16384" width="9.140625" style="5" customWidth="1"/>
  </cols>
  <sheetData>
    <row r="1" spans="1:8" ht="45.75" customHeight="1">
      <c r="A1" s="112" t="s">
        <v>348</v>
      </c>
      <c r="B1" s="112"/>
      <c r="C1" s="112"/>
      <c r="D1" s="112"/>
      <c r="E1" s="112"/>
      <c r="F1" s="112"/>
      <c r="G1" s="112"/>
      <c r="H1" s="112"/>
    </row>
    <row r="2" ht="13.5" thickBot="1"/>
    <row r="3" spans="1:8" ht="76.5">
      <c r="A3" s="52"/>
      <c r="B3" s="52" t="s">
        <v>307</v>
      </c>
      <c r="C3" s="52" t="s">
        <v>308</v>
      </c>
      <c r="D3" s="53" t="s">
        <v>303</v>
      </c>
      <c r="E3" s="53" t="s">
        <v>305</v>
      </c>
      <c r="F3" s="53" t="s">
        <v>304</v>
      </c>
      <c r="G3" s="57" t="s">
        <v>306</v>
      </c>
      <c r="H3" s="60" t="s">
        <v>338</v>
      </c>
    </row>
    <row r="4" spans="1:8" ht="12.75">
      <c r="A4" s="43">
        <v>1</v>
      </c>
      <c r="B4" s="41">
        <v>2550466</v>
      </c>
      <c r="C4" s="41" t="s">
        <v>321</v>
      </c>
      <c r="D4" s="42">
        <v>104330.8</v>
      </c>
      <c r="E4" s="42">
        <v>45279624</v>
      </c>
      <c r="F4" s="42">
        <v>107460.3</v>
      </c>
      <c r="G4" s="42">
        <v>49375172.9</v>
      </c>
      <c r="H4" s="114">
        <v>12108432</v>
      </c>
    </row>
    <row r="5" spans="1:8" ht="12.75">
      <c r="A5" s="43"/>
      <c r="B5" s="41">
        <v>2550466</v>
      </c>
      <c r="C5" s="41" t="s">
        <v>318</v>
      </c>
      <c r="D5" s="42">
        <v>76.8</v>
      </c>
      <c r="E5" s="42">
        <v>4081219</v>
      </c>
      <c r="F5" s="42">
        <v>77.8</v>
      </c>
      <c r="G5" s="42">
        <v>5620764.5</v>
      </c>
      <c r="H5" s="114"/>
    </row>
    <row r="6" spans="1:8" ht="12.75">
      <c r="A6" s="43"/>
      <c r="B6" s="41">
        <v>2550466</v>
      </c>
      <c r="C6" s="41" t="s">
        <v>320</v>
      </c>
      <c r="D6" s="42">
        <v>14058.5</v>
      </c>
      <c r="E6" s="42">
        <v>1742957</v>
      </c>
      <c r="F6" s="42">
        <v>7053.1</v>
      </c>
      <c r="G6" s="42">
        <v>620098.9</v>
      </c>
      <c r="H6" s="114"/>
    </row>
    <row r="7" spans="1:8" ht="12.75">
      <c r="A7" s="43"/>
      <c r="B7" s="41">
        <v>2550466</v>
      </c>
      <c r="C7" s="41" t="s">
        <v>319</v>
      </c>
      <c r="D7" s="42">
        <v>7.1</v>
      </c>
      <c r="E7" s="42">
        <v>8847</v>
      </c>
      <c r="F7" s="42">
        <v>7.1</v>
      </c>
      <c r="G7" s="42">
        <v>8295.7</v>
      </c>
      <c r="H7" s="114"/>
    </row>
    <row r="8" spans="1:8" ht="12.75">
      <c r="A8" s="43">
        <v>2</v>
      </c>
      <c r="B8" s="43">
        <v>5167663</v>
      </c>
      <c r="C8" s="41" t="s">
        <v>100</v>
      </c>
      <c r="D8" s="42"/>
      <c r="E8" s="42"/>
      <c r="F8" s="42">
        <v>37787.42</v>
      </c>
      <c r="G8" s="42">
        <v>14070261.8</v>
      </c>
      <c r="H8" s="103">
        <v>283168800</v>
      </c>
    </row>
    <row r="9" spans="1:8" ht="12.75">
      <c r="A9" s="43">
        <v>3</v>
      </c>
      <c r="B9" s="41">
        <v>5051134</v>
      </c>
      <c r="C9" s="41" t="s">
        <v>128</v>
      </c>
      <c r="D9" s="42">
        <v>28735</v>
      </c>
      <c r="E9" s="42">
        <v>3195053.3</v>
      </c>
      <c r="F9" s="42">
        <v>29000.3</v>
      </c>
      <c r="G9" s="42">
        <v>3231800</v>
      </c>
      <c r="H9" s="104">
        <v>452608</v>
      </c>
    </row>
    <row r="10" spans="1:8" ht="12.75">
      <c r="A10" s="43">
        <v>4</v>
      </c>
      <c r="B10" s="41">
        <v>2830701</v>
      </c>
      <c r="C10" s="41" t="s">
        <v>44</v>
      </c>
      <c r="D10" s="42">
        <v>10296.2</v>
      </c>
      <c r="E10" s="42">
        <v>1648971.7</v>
      </c>
      <c r="F10" s="42">
        <v>10296.2</v>
      </c>
      <c r="G10" s="42">
        <v>2516186.5</v>
      </c>
      <c r="H10" s="103">
        <v>67072.9</v>
      </c>
    </row>
    <row r="11" spans="1:8" ht="12.75">
      <c r="A11" s="43">
        <v>5</v>
      </c>
      <c r="B11" s="41">
        <v>5015243</v>
      </c>
      <c r="C11" s="41" t="s">
        <v>263</v>
      </c>
      <c r="D11" s="42">
        <v>16693.61</v>
      </c>
      <c r="E11" s="42">
        <v>1437523.76</v>
      </c>
      <c r="F11" s="42">
        <v>6486.7</v>
      </c>
      <c r="G11" s="42">
        <v>2197186.2800000003</v>
      </c>
      <c r="H11" s="104">
        <v>499007</v>
      </c>
    </row>
    <row r="12" spans="1:8" ht="12.75">
      <c r="A12" s="43">
        <v>6</v>
      </c>
      <c r="B12" s="41">
        <v>5018536</v>
      </c>
      <c r="C12" s="41" t="s">
        <v>262</v>
      </c>
      <c r="D12" s="42"/>
      <c r="E12" s="42"/>
      <c r="F12" s="42">
        <v>11007.1</v>
      </c>
      <c r="G12" s="42">
        <v>2068735</v>
      </c>
      <c r="H12" s="104">
        <v>109784</v>
      </c>
    </row>
    <row r="13" spans="1:8" ht="12.75">
      <c r="A13" s="43">
        <v>7</v>
      </c>
      <c r="B13" s="41">
        <v>2707969</v>
      </c>
      <c r="C13" s="41" t="s">
        <v>5</v>
      </c>
      <c r="D13" s="42">
        <v>6773.3</v>
      </c>
      <c r="E13" s="42">
        <v>812796</v>
      </c>
      <c r="F13" s="42">
        <v>11687.1</v>
      </c>
      <c r="G13" s="42">
        <v>1921154.7</v>
      </c>
      <c r="H13" s="104">
        <v>194446</v>
      </c>
    </row>
    <row r="14" spans="1:8" ht="12.75">
      <c r="A14" s="43">
        <v>8</v>
      </c>
      <c r="B14" s="41">
        <v>5105501</v>
      </c>
      <c r="C14" s="41" t="s">
        <v>281</v>
      </c>
      <c r="D14" s="42">
        <v>39794.99</v>
      </c>
      <c r="E14" s="42">
        <v>1144997</v>
      </c>
      <c r="F14" s="42">
        <v>17812.8</v>
      </c>
      <c r="G14" s="42">
        <v>1746100</v>
      </c>
      <c r="H14" s="103">
        <v>60955.11000000001</v>
      </c>
    </row>
    <row r="15" spans="1:8" ht="12.75">
      <c r="A15" s="43">
        <v>9</v>
      </c>
      <c r="B15" s="41">
        <v>2036231</v>
      </c>
      <c r="C15" s="41" t="s">
        <v>249</v>
      </c>
      <c r="D15" s="42">
        <v>189</v>
      </c>
      <c r="E15" s="42">
        <v>11340</v>
      </c>
      <c r="F15" s="42">
        <v>8467</v>
      </c>
      <c r="G15" s="42">
        <v>1505114.1</v>
      </c>
      <c r="H15" s="103">
        <v>33407.9</v>
      </c>
    </row>
    <row r="16" spans="1:8" ht="12.75">
      <c r="A16" s="43">
        <v>10</v>
      </c>
      <c r="B16" s="41">
        <v>5185033</v>
      </c>
      <c r="C16" s="41" t="s">
        <v>200</v>
      </c>
      <c r="D16" s="42">
        <v>10493.25</v>
      </c>
      <c r="E16" s="42">
        <v>1237126.0999999999</v>
      </c>
      <c r="F16" s="42">
        <v>4453.5</v>
      </c>
      <c r="G16" s="42">
        <v>1489223.4</v>
      </c>
      <c r="H16" s="104">
        <v>168226</v>
      </c>
    </row>
    <row r="17" spans="1:8" ht="12.75">
      <c r="A17" s="43">
        <v>11</v>
      </c>
      <c r="B17" s="41">
        <v>2107511</v>
      </c>
      <c r="C17" s="41" t="s">
        <v>220</v>
      </c>
      <c r="D17" s="42">
        <v>3081.35</v>
      </c>
      <c r="E17" s="42">
        <v>1012518.3</v>
      </c>
      <c r="F17" s="42">
        <v>3081.35</v>
      </c>
      <c r="G17" s="42">
        <v>1012518.3</v>
      </c>
      <c r="H17" s="104">
        <v>35702</v>
      </c>
    </row>
    <row r="18" spans="1:8" ht="12.75">
      <c r="A18" s="43">
        <v>12</v>
      </c>
      <c r="B18" s="41">
        <v>5060338</v>
      </c>
      <c r="C18" s="41" t="s">
        <v>63</v>
      </c>
      <c r="D18" s="42">
        <v>5636.2</v>
      </c>
      <c r="E18" s="42">
        <v>892597.8</v>
      </c>
      <c r="F18" s="42">
        <v>5636.2</v>
      </c>
      <c r="G18" s="42">
        <v>892597.8</v>
      </c>
      <c r="H18" s="103">
        <v>66242.5</v>
      </c>
    </row>
    <row r="19" spans="1:8" ht="12.75">
      <c r="A19" s="43">
        <v>13</v>
      </c>
      <c r="B19" s="41">
        <v>5288703</v>
      </c>
      <c r="C19" s="41" t="s">
        <v>166</v>
      </c>
      <c r="D19" s="42">
        <v>6044.8</v>
      </c>
      <c r="E19" s="42">
        <v>886001.2</v>
      </c>
      <c r="F19" s="42">
        <v>6044.8</v>
      </c>
      <c r="G19" s="42">
        <v>886001.2</v>
      </c>
      <c r="H19" s="104">
        <v>242257</v>
      </c>
    </row>
    <row r="20" spans="1:8" ht="12.75">
      <c r="A20" s="43">
        <v>14</v>
      </c>
      <c r="B20" s="41">
        <v>2609436</v>
      </c>
      <c r="C20" s="41" t="s">
        <v>34</v>
      </c>
      <c r="D20" s="42">
        <v>6500</v>
      </c>
      <c r="E20" s="42">
        <v>926037.6</v>
      </c>
      <c r="F20" s="42">
        <v>5895.63</v>
      </c>
      <c r="G20" s="42">
        <v>866708.4</v>
      </c>
      <c r="H20" s="104">
        <v>146623</v>
      </c>
    </row>
    <row r="21" spans="1:8" ht="12.75">
      <c r="A21" s="43">
        <v>15</v>
      </c>
      <c r="B21" s="41">
        <v>4187083</v>
      </c>
      <c r="C21" s="41" t="s">
        <v>150</v>
      </c>
      <c r="D21" s="42"/>
      <c r="E21" s="42"/>
      <c r="F21" s="42">
        <v>4086</v>
      </c>
      <c r="G21" s="42">
        <v>790919.6</v>
      </c>
      <c r="H21" s="103">
        <v>13638.6</v>
      </c>
    </row>
    <row r="22" spans="1:8" ht="12.75">
      <c r="A22" s="43">
        <v>16</v>
      </c>
      <c r="B22" s="41">
        <v>5003539</v>
      </c>
      <c r="C22" s="41" t="s">
        <v>141</v>
      </c>
      <c r="D22" s="42">
        <v>10380.7</v>
      </c>
      <c r="E22" s="42">
        <v>1223274.4</v>
      </c>
      <c r="F22" s="42">
        <v>2468.8</v>
      </c>
      <c r="G22" s="42">
        <v>760492.5</v>
      </c>
      <c r="H22" s="104">
        <v>402893</v>
      </c>
    </row>
    <row r="23" spans="1:8" ht="12.75">
      <c r="A23" s="43">
        <v>17</v>
      </c>
      <c r="B23" s="41">
        <v>2787318</v>
      </c>
      <c r="C23" s="41" t="s">
        <v>205</v>
      </c>
      <c r="D23" s="42"/>
      <c r="E23" s="42"/>
      <c r="F23" s="42">
        <v>3118.8</v>
      </c>
      <c r="G23" s="42">
        <v>632501.7</v>
      </c>
      <c r="H23" s="103">
        <v>31185.100000000002</v>
      </c>
    </row>
    <row r="24" spans="1:8" ht="12.75">
      <c r="A24" s="43">
        <v>18</v>
      </c>
      <c r="B24" s="41">
        <v>2825627</v>
      </c>
      <c r="C24" s="41" t="s">
        <v>126</v>
      </c>
      <c r="D24" s="42"/>
      <c r="E24" s="42"/>
      <c r="F24" s="42">
        <v>3230.1</v>
      </c>
      <c r="G24" s="42">
        <v>631335.3</v>
      </c>
      <c r="H24" s="103">
        <v>70304.40000000001</v>
      </c>
    </row>
    <row r="25" spans="1:8" ht="12.75">
      <c r="A25" s="43">
        <v>19</v>
      </c>
      <c r="B25" s="41">
        <v>5107377</v>
      </c>
      <c r="C25" s="41" t="s">
        <v>165</v>
      </c>
      <c r="D25" s="42">
        <v>2400</v>
      </c>
      <c r="E25" s="42"/>
      <c r="F25" s="42">
        <v>6036</v>
      </c>
      <c r="G25" s="42">
        <v>504099.56</v>
      </c>
      <c r="H25" s="103" t="e">
        <v>#N/A</v>
      </c>
    </row>
    <row r="26" spans="1:8" ht="12.75">
      <c r="A26" s="43">
        <v>20</v>
      </c>
      <c r="B26" s="41">
        <v>5133408</v>
      </c>
      <c r="C26" s="41" t="s">
        <v>180</v>
      </c>
      <c r="D26" s="42">
        <v>2423.8</v>
      </c>
      <c r="E26" s="42">
        <v>218079</v>
      </c>
      <c r="F26" s="42">
        <v>2423.8</v>
      </c>
      <c r="G26" s="42">
        <v>504045.72</v>
      </c>
      <c r="H26" s="103">
        <v>59810.53</v>
      </c>
    </row>
    <row r="27" spans="1:8" ht="12.75">
      <c r="A27" s="43">
        <v>21</v>
      </c>
      <c r="B27" s="41">
        <v>2885565</v>
      </c>
      <c r="C27" s="41" t="s">
        <v>198</v>
      </c>
      <c r="D27" s="42">
        <v>8441</v>
      </c>
      <c r="E27" s="42">
        <v>413609</v>
      </c>
      <c r="F27" s="42">
        <v>8441</v>
      </c>
      <c r="G27" s="42">
        <v>409224</v>
      </c>
      <c r="H27" s="103">
        <v>65489.700000000004</v>
      </c>
    </row>
    <row r="28" spans="1:8" ht="12.75">
      <c r="A28" s="43">
        <v>22</v>
      </c>
      <c r="B28" s="41">
        <v>2568683</v>
      </c>
      <c r="C28" s="41" t="s">
        <v>259</v>
      </c>
      <c r="D28" s="42">
        <v>2749.9</v>
      </c>
      <c r="E28" s="42">
        <v>288800</v>
      </c>
      <c r="F28" s="42">
        <v>2749.9</v>
      </c>
      <c r="G28" s="42">
        <v>408166.89</v>
      </c>
      <c r="H28" s="103">
        <v>21825.4</v>
      </c>
    </row>
    <row r="29" spans="1:8" ht="12.75">
      <c r="A29" s="43">
        <v>23</v>
      </c>
      <c r="B29" s="41">
        <v>2696304</v>
      </c>
      <c r="C29" s="41" t="s">
        <v>37</v>
      </c>
      <c r="D29" s="42"/>
      <c r="E29" s="42"/>
      <c r="F29" s="42">
        <v>11753</v>
      </c>
      <c r="G29" s="42">
        <v>402248.2</v>
      </c>
      <c r="H29" s="103">
        <v>87261.7</v>
      </c>
    </row>
    <row r="30" spans="1:8" ht="12.75">
      <c r="A30" s="43">
        <v>24</v>
      </c>
      <c r="B30" s="41">
        <v>2871114</v>
      </c>
      <c r="C30" s="41" t="s">
        <v>228</v>
      </c>
      <c r="D30" s="42">
        <v>10000</v>
      </c>
      <c r="E30" s="42"/>
      <c r="F30" s="42">
        <v>2054.9</v>
      </c>
      <c r="G30" s="42">
        <v>383500</v>
      </c>
      <c r="H30" s="103">
        <v>29191.45</v>
      </c>
    </row>
    <row r="31" spans="1:8" ht="12.75">
      <c r="A31" s="43">
        <v>25</v>
      </c>
      <c r="B31" s="41">
        <v>2708132</v>
      </c>
      <c r="C31" s="41" t="s">
        <v>96</v>
      </c>
      <c r="D31" s="42">
        <v>2958</v>
      </c>
      <c r="E31" s="42">
        <v>219970.8</v>
      </c>
      <c r="F31" s="42">
        <v>2958</v>
      </c>
      <c r="G31" s="42">
        <v>345114.8</v>
      </c>
      <c r="H31" s="103">
        <v>35260.4</v>
      </c>
    </row>
    <row r="32" spans="1:8" ht="12.75">
      <c r="A32" s="43">
        <v>26</v>
      </c>
      <c r="B32" s="41">
        <v>5051304</v>
      </c>
      <c r="C32" s="41" t="s">
        <v>119</v>
      </c>
      <c r="D32" s="42">
        <v>650</v>
      </c>
      <c r="E32" s="42">
        <v>111173.4</v>
      </c>
      <c r="F32" s="42">
        <v>967.6</v>
      </c>
      <c r="G32" s="42">
        <v>256997.8</v>
      </c>
      <c r="H32" s="103">
        <v>66199.07</v>
      </c>
    </row>
    <row r="33" spans="1:8" ht="12.75">
      <c r="A33" s="43">
        <v>27</v>
      </c>
      <c r="B33" s="41">
        <v>2098482</v>
      </c>
      <c r="C33" s="41" t="s">
        <v>173</v>
      </c>
      <c r="D33" s="42"/>
      <c r="E33" s="42"/>
      <c r="F33" s="42">
        <v>35.6</v>
      </c>
      <c r="G33" s="42">
        <v>204755</v>
      </c>
      <c r="H33" s="103">
        <v>11977.168599999999</v>
      </c>
    </row>
    <row r="34" spans="1:8" ht="12.75">
      <c r="A34" s="43">
        <v>28</v>
      </c>
      <c r="B34" s="41">
        <v>5504767</v>
      </c>
      <c r="C34" s="41" t="s">
        <v>261</v>
      </c>
      <c r="D34" s="42">
        <v>722.9</v>
      </c>
      <c r="E34" s="42"/>
      <c r="F34" s="42">
        <v>722.9</v>
      </c>
      <c r="G34" s="42">
        <v>163617.1</v>
      </c>
      <c r="H34" s="103">
        <v>40261.11</v>
      </c>
    </row>
    <row r="35" spans="1:8" ht="12.75">
      <c r="A35" s="43">
        <v>29</v>
      </c>
      <c r="B35" s="41">
        <v>2618478</v>
      </c>
      <c r="C35" s="41" t="s">
        <v>155</v>
      </c>
      <c r="D35" s="42">
        <v>1142.35</v>
      </c>
      <c r="E35" s="42">
        <v>139754</v>
      </c>
      <c r="F35" s="42">
        <v>1142.35</v>
      </c>
      <c r="G35" s="42">
        <v>139754</v>
      </c>
      <c r="H35" s="103">
        <v>57736.27000000001</v>
      </c>
    </row>
    <row r="36" spans="1:8" ht="12.75">
      <c r="A36" s="43">
        <v>30</v>
      </c>
      <c r="B36" s="41">
        <v>5215331</v>
      </c>
      <c r="C36" s="41" t="s">
        <v>178</v>
      </c>
      <c r="D36" s="42">
        <v>726.2</v>
      </c>
      <c r="E36" s="42">
        <v>139317.4</v>
      </c>
      <c r="F36" s="42">
        <v>726.2</v>
      </c>
      <c r="G36" s="42">
        <v>139317.4</v>
      </c>
      <c r="H36" s="103">
        <v>25384</v>
      </c>
    </row>
    <row r="37" spans="1:8" ht="12.75">
      <c r="A37" s="43">
        <v>31</v>
      </c>
      <c r="B37" s="41">
        <v>5180953</v>
      </c>
      <c r="C37" s="41" t="s">
        <v>76</v>
      </c>
      <c r="D37" s="42">
        <v>5180</v>
      </c>
      <c r="E37" s="42">
        <v>73361</v>
      </c>
      <c r="F37" s="42">
        <v>4092</v>
      </c>
      <c r="G37" s="42">
        <v>120000</v>
      </c>
      <c r="H37" s="103">
        <v>32.839</v>
      </c>
    </row>
    <row r="38" spans="1:8" ht="12.75">
      <c r="A38" s="43">
        <v>32</v>
      </c>
      <c r="B38" s="41">
        <v>2800497</v>
      </c>
      <c r="C38" s="41" t="s">
        <v>244</v>
      </c>
      <c r="D38" s="42"/>
      <c r="E38" s="42"/>
      <c r="F38" s="42">
        <v>841.26</v>
      </c>
      <c r="G38" s="42">
        <v>117163.8</v>
      </c>
      <c r="H38" s="103">
        <v>24069.899999999994</v>
      </c>
    </row>
    <row r="39" spans="1:8" ht="12.75">
      <c r="A39" s="43">
        <v>33</v>
      </c>
      <c r="B39" s="41">
        <v>5488087</v>
      </c>
      <c r="C39" s="41" t="s">
        <v>219</v>
      </c>
      <c r="D39" s="42"/>
      <c r="E39" s="42"/>
      <c r="F39" s="42">
        <v>683.5</v>
      </c>
      <c r="G39" s="42">
        <v>112000</v>
      </c>
      <c r="H39" s="103">
        <v>25.219999999999995</v>
      </c>
    </row>
    <row r="40" spans="1:8" ht="12.75">
      <c r="A40" s="43">
        <v>34</v>
      </c>
      <c r="B40" s="41">
        <v>2582457</v>
      </c>
      <c r="C40" s="41" t="s">
        <v>192</v>
      </c>
      <c r="D40" s="42">
        <v>528.3</v>
      </c>
      <c r="E40" s="42">
        <v>141.507</v>
      </c>
      <c r="F40" s="42">
        <v>528.3</v>
      </c>
      <c r="G40" s="42">
        <v>74758.3</v>
      </c>
      <c r="H40" s="103">
        <v>17251.100000000002</v>
      </c>
    </row>
    <row r="41" spans="1:8" ht="12.75">
      <c r="A41" s="43">
        <v>35</v>
      </c>
      <c r="B41" s="41">
        <v>5218624</v>
      </c>
      <c r="C41" s="41" t="s">
        <v>18</v>
      </c>
      <c r="D41" s="42">
        <v>460</v>
      </c>
      <c r="E41" s="42">
        <v>78200</v>
      </c>
      <c r="F41" s="42">
        <v>123.7</v>
      </c>
      <c r="G41" s="42">
        <v>42186.648</v>
      </c>
      <c r="H41" s="103">
        <v>15058.494530000002</v>
      </c>
    </row>
    <row r="42" spans="1:8" ht="12.75">
      <c r="A42" s="43">
        <v>36</v>
      </c>
      <c r="B42" s="41">
        <v>5467578</v>
      </c>
      <c r="C42" s="41" t="s">
        <v>159</v>
      </c>
      <c r="D42" s="42">
        <v>150</v>
      </c>
      <c r="E42" s="42">
        <v>30000</v>
      </c>
      <c r="F42" s="42">
        <v>118.2</v>
      </c>
      <c r="G42" s="42">
        <v>35653.7</v>
      </c>
      <c r="H42" s="103">
        <v>29403.300000000003</v>
      </c>
    </row>
    <row r="43" spans="1:8" ht="12.75">
      <c r="A43" s="43">
        <v>37</v>
      </c>
      <c r="B43" s="41">
        <v>2012677</v>
      </c>
      <c r="C43" s="41" t="s">
        <v>25</v>
      </c>
      <c r="D43" s="42"/>
      <c r="E43" s="42"/>
      <c r="F43" s="42">
        <v>200</v>
      </c>
      <c r="G43" s="42">
        <v>28000</v>
      </c>
      <c r="H43" s="103">
        <v>2891</v>
      </c>
    </row>
    <row r="44" spans="1:8" ht="12.75">
      <c r="A44" s="43">
        <v>38</v>
      </c>
      <c r="B44" s="41">
        <v>5109884</v>
      </c>
      <c r="C44" s="41" t="s">
        <v>71</v>
      </c>
      <c r="D44" s="42"/>
      <c r="E44" s="42"/>
      <c r="F44" s="42">
        <v>21.319</v>
      </c>
      <c r="G44" s="42">
        <v>4134.575</v>
      </c>
      <c r="H44" s="104">
        <v>281398</v>
      </c>
    </row>
    <row r="45" spans="1:8" ht="12.75">
      <c r="A45" s="43">
        <v>39</v>
      </c>
      <c r="B45" s="41">
        <v>5190118</v>
      </c>
      <c r="C45" s="41" t="s">
        <v>153</v>
      </c>
      <c r="D45" s="42">
        <v>12</v>
      </c>
      <c r="E45" s="42">
        <v>926.8</v>
      </c>
      <c r="F45" s="42">
        <v>17</v>
      </c>
      <c r="G45" s="42">
        <v>2550</v>
      </c>
      <c r="H45" s="103">
        <v>792.3</v>
      </c>
    </row>
    <row r="46" spans="1:8" ht="12.75">
      <c r="A46" s="43">
        <v>40</v>
      </c>
      <c r="B46" s="41">
        <v>5642876</v>
      </c>
      <c r="C46" s="41" t="s">
        <v>138</v>
      </c>
      <c r="D46" s="42">
        <v>5</v>
      </c>
      <c r="E46" s="42"/>
      <c r="F46" s="42"/>
      <c r="G46" s="42"/>
      <c r="H46" s="103">
        <v>1828.2</v>
      </c>
    </row>
    <row r="47" spans="1:8" ht="12.75">
      <c r="A47" s="43">
        <v>41</v>
      </c>
      <c r="B47" s="41">
        <v>5105439</v>
      </c>
      <c r="C47" s="41" t="s">
        <v>179</v>
      </c>
      <c r="D47" s="42">
        <v>1500</v>
      </c>
      <c r="E47" s="42"/>
      <c r="F47" s="42"/>
      <c r="G47" s="42"/>
      <c r="H47" s="103">
        <v>29589.56</v>
      </c>
    </row>
    <row r="48" spans="1:8" ht="12.75">
      <c r="A48" s="55"/>
      <c r="B48" s="55"/>
      <c r="C48" s="55" t="s">
        <v>324</v>
      </c>
      <c r="D48" s="71"/>
      <c r="E48" s="71">
        <f>SUM(E4:E47)</f>
        <v>67254217.06699999</v>
      </c>
      <c r="F48" s="71"/>
      <c r="G48" s="71">
        <f>SUM(G4:G47)</f>
        <v>97240456.073</v>
      </c>
      <c r="H48" s="105"/>
    </row>
    <row r="50" spans="7:8" ht="12.75">
      <c r="G50" s="12"/>
      <c r="H50" s="18"/>
    </row>
    <row r="51" spans="7:8" ht="12.75">
      <c r="G51" s="12"/>
      <c r="H51" s="18"/>
    </row>
    <row r="52" ht="12.75">
      <c r="G52" s="12"/>
    </row>
    <row r="53" ht="12.75">
      <c r="G53" s="12"/>
    </row>
    <row r="54" ht="12.75">
      <c r="G54" s="12"/>
    </row>
    <row r="57" ht="12.75">
      <c r="G57" s="12">
        <f>+G52-G55</f>
        <v>0</v>
      </c>
    </row>
  </sheetData>
  <sheetProtection/>
  <mergeCells count="2">
    <mergeCell ref="H4:H7"/>
    <mergeCell ref="A1:H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I3" sqref="I3:I80"/>
    </sheetView>
  </sheetViews>
  <sheetFormatPr defaultColWidth="9.140625" defaultRowHeight="12.75"/>
  <cols>
    <col min="1" max="1" width="3.421875" style="5" customWidth="1"/>
    <col min="2" max="2" width="9.140625" style="5" customWidth="1"/>
    <col min="3" max="3" width="25.8515625" style="5" bestFit="1" customWidth="1"/>
    <col min="4" max="4" width="13.28125" style="5" bestFit="1" customWidth="1"/>
    <col min="5" max="5" width="8.7109375" style="5" bestFit="1" customWidth="1"/>
    <col min="6" max="6" width="11.28125" style="5" bestFit="1" customWidth="1"/>
    <col min="7" max="7" width="8.7109375" style="5" bestFit="1" customWidth="1"/>
    <col min="8" max="9" width="11.28125" style="5" bestFit="1" customWidth="1"/>
    <col min="10" max="16384" width="9.140625" style="5" customWidth="1"/>
  </cols>
  <sheetData>
    <row r="1" spans="1:9" ht="45.75" customHeight="1">
      <c r="A1" s="112" t="s">
        <v>349</v>
      </c>
      <c r="B1" s="112"/>
      <c r="C1" s="112"/>
      <c r="D1" s="112"/>
      <c r="E1" s="112"/>
      <c r="F1" s="112"/>
      <c r="G1" s="112"/>
      <c r="H1" s="112"/>
      <c r="I1" s="112"/>
    </row>
    <row r="2" ht="13.5" thickBot="1"/>
    <row r="3" spans="1:9" s="6" customFormat="1" ht="76.5">
      <c r="A3" s="66"/>
      <c r="B3" s="66" t="s">
        <v>307</v>
      </c>
      <c r="C3" s="66" t="s">
        <v>308</v>
      </c>
      <c r="D3" s="99" t="s">
        <v>342</v>
      </c>
      <c r="E3" s="99" t="s">
        <v>303</v>
      </c>
      <c r="F3" s="99" t="s">
        <v>305</v>
      </c>
      <c r="G3" s="100" t="s">
        <v>304</v>
      </c>
      <c r="H3" s="100" t="s">
        <v>306</v>
      </c>
      <c r="I3" s="69" t="s">
        <v>338</v>
      </c>
    </row>
    <row r="4" spans="1:9" ht="12.75">
      <c r="A4" s="43">
        <v>1</v>
      </c>
      <c r="B4" s="41">
        <v>2641984</v>
      </c>
      <c r="C4" s="41" t="s">
        <v>216</v>
      </c>
      <c r="D4" s="41" t="s">
        <v>322</v>
      </c>
      <c r="E4" s="42">
        <v>719138.8999999999</v>
      </c>
      <c r="F4" s="42">
        <v>31537439.1</v>
      </c>
      <c r="G4" s="42">
        <v>277154.2</v>
      </c>
      <c r="H4" s="42">
        <v>30478610</v>
      </c>
      <c r="I4" s="104">
        <v>3654053</v>
      </c>
    </row>
    <row r="5" spans="1:9" ht="12.75">
      <c r="A5" s="43">
        <v>2</v>
      </c>
      <c r="B5" s="41">
        <v>2076675</v>
      </c>
      <c r="C5" s="41" t="s">
        <v>195</v>
      </c>
      <c r="D5" s="41" t="s">
        <v>98</v>
      </c>
      <c r="E5" s="42">
        <v>231766</v>
      </c>
      <c r="F5" s="42">
        <v>3910070.5</v>
      </c>
      <c r="G5" s="42">
        <v>220359</v>
      </c>
      <c r="H5" s="42">
        <v>4018568.9</v>
      </c>
      <c r="I5" s="103">
        <v>325179</v>
      </c>
    </row>
    <row r="6" spans="1:9" ht="12.75">
      <c r="A6" s="43">
        <v>3</v>
      </c>
      <c r="B6" s="41">
        <v>5320259</v>
      </c>
      <c r="C6" s="41" t="s">
        <v>191</v>
      </c>
      <c r="D6" s="41" t="s">
        <v>98</v>
      </c>
      <c r="E6" s="42">
        <v>248.212</v>
      </c>
      <c r="F6" s="42">
        <v>1840663.5</v>
      </c>
      <c r="G6" s="42">
        <v>286.244</v>
      </c>
      <c r="H6" s="42">
        <v>3002099.3</v>
      </c>
      <c r="I6" s="104">
        <v>509364</v>
      </c>
    </row>
    <row r="7" spans="1:9" ht="12.75">
      <c r="A7" s="43">
        <v>4</v>
      </c>
      <c r="B7" s="41">
        <v>2091283</v>
      </c>
      <c r="C7" s="41" t="s">
        <v>120</v>
      </c>
      <c r="D7" s="41" t="s">
        <v>36</v>
      </c>
      <c r="E7" s="42"/>
      <c r="F7" s="42"/>
      <c r="G7" s="42">
        <v>10000</v>
      </c>
      <c r="H7" s="42">
        <v>1600000</v>
      </c>
      <c r="I7" s="103">
        <v>440577</v>
      </c>
    </row>
    <row r="8" spans="1:9" ht="12.75">
      <c r="A8" s="43">
        <v>5</v>
      </c>
      <c r="B8" s="41">
        <v>5020719</v>
      </c>
      <c r="C8" s="41" t="s">
        <v>149</v>
      </c>
      <c r="D8" s="41" t="s">
        <v>10</v>
      </c>
      <c r="E8" s="42">
        <v>82.72</v>
      </c>
      <c r="F8" s="42">
        <v>811942.2</v>
      </c>
      <c r="G8" s="42">
        <v>75.92</v>
      </c>
      <c r="H8" s="42">
        <v>1113152.1</v>
      </c>
      <c r="I8" s="104">
        <v>96480</v>
      </c>
    </row>
    <row r="9" spans="1:9" ht="12.75">
      <c r="A9" s="43">
        <v>6</v>
      </c>
      <c r="B9" s="41">
        <v>2672731</v>
      </c>
      <c r="C9" s="41" t="s">
        <v>194</v>
      </c>
      <c r="D9" s="41" t="s">
        <v>10</v>
      </c>
      <c r="E9" s="42">
        <v>88.332</v>
      </c>
      <c r="F9" s="42">
        <v>1015814.697</v>
      </c>
      <c r="G9" s="42">
        <v>88.3</v>
      </c>
      <c r="H9" s="42">
        <v>1015814.697</v>
      </c>
      <c r="I9" s="103">
        <v>97850993.17</v>
      </c>
    </row>
    <row r="10" spans="1:9" ht="12.75">
      <c r="A10" s="43">
        <v>7</v>
      </c>
      <c r="B10" s="41">
        <v>2703068</v>
      </c>
      <c r="C10" s="41" t="s">
        <v>140</v>
      </c>
      <c r="D10" s="41" t="s">
        <v>36</v>
      </c>
      <c r="E10" s="42">
        <v>4082.9</v>
      </c>
      <c r="F10" s="42">
        <v>869915.7</v>
      </c>
      <c r="G10" s="42">
        <v>4082.9</v>
      </c>
      <c r="H10" s="42">
        <v>869915.7</v>
      </c>
      <c r="I10" s="104">
        <v>133627</v>
      </c>
    </row>
    <row r="11" spans="1:9" ht="12.75">
      <c r="A11" s="43">
        <v>8</v>
      </c>
      <c r="B11" s="41">
        <v>5063329</v>
      </c>
      <c r="C11" s="41" t="s">
        <v>94</v>
      </c>
      <c r="D11" s="41" t="s">
        <v>10</v>
      </c>
      <c r="E11" s="42">
        <v>33.883</v>
      </c>
      <c r="F11" s="42">
        <v>546587.7</v>
      </c>
      <c r="G11" s="42">
        <v>33.883</v>
      </c>
      <c r="H11" s="42">
        <v>546587.7</v>
      </c>
      <c r="I11" s="103">
        <v>22270</v>
      </c>
    </row>
    <row r="12" spans="1:9" ht="12.75">
      <c r="A12" s="43">
        <v>9</v>
      </c>
      <c r="B12" s="41">
        <v>2085844</v>
      </c>
      <c r="C12" s="41" t="s">
        <v>58</v>
      </c>
      <c r="D12" s="41" t="s">
        <v>10</v>
      </c>
      <c r="E12" s="42">
        <v>112.4</v>
      </c>
      <c r="F12" s="42"/>
      <c r="G12" s="42">
        <v>56.5</v>
      </c>
      <c r="H12" s="42">
        <v>536031</v>
      </c>
      <c r="I12" s="103">
        <v>74226</v>
      </c>
    </row>
    <row r="13" spans="1:9" ht="12.75">
      <c r="A13" s="43">
        <v>10</v>
      </c>
      <c r="B13" s="41">
        <v>2598256</v>
      </c>
      <c r="C13" s="41" t="s">
        <v>223</v>
      </c>
      <c r="D13" s="41" t="s">
        <v>36</v>
      </c>
      <c r="E13" s="42">
        <v>2682.6</v>
      </c>
      <c r="F13" s="42"/>
      <c r="G13" s="42">
        <v>2682.6</v>
      </c>
      <c r="H13" s="42">
        <v>502737.3</v>
      </c>
      <c r="I13" s="103">
        <v>87690.1</v>
      </c>
    </row>
    <row r="14" spans="1:9" ht="12.75">
      <c r="A14" s="43">
        <v>11</v>
      </c>
      <c r="B14" s="41">
        <v>5171881</v>
      </c>
      <c r="C14" s="41" t="s">
        <v>196</v>
      </c>
      <c r="D14" s="41" t="s">
        <v>36</v>
      </c>
      <c r="E14" s="42">
        <v>3531.8</v>
      </c>
      <c r="F14" s="42">
        <v>495143.6</v>
      </c>
      <c r="G14" s="42">
        <v>3531.8</v>
      </c>
      <c r="H14" s="42">
        <v>493143.6</v>
      </c>
      <c r="I14" s="103">
        <v>5081050.3</v>
      </c>
    </row>
    <row r="15" spans="1:9" ht="12.75">
      <c r="A15" s="43">
        <v>12</v>
      </c>
      <c r="B15" s="41">
        <v>2724391</v>
      </c>
      <c r="C15" s="41" t="s">
        <v>89</v>
      </c>
      <c r="D15" s="41" t="s">
        <v>36</v>
      </c>
      <c r="E15" s="42">
        <v>1700</v>
      </c>
      <c r="F15" s="42">
        <v>374000</v>
      </c>
      <c r="G15" s="42">
        <v>1362.694</v>
      </c>
      <c r="H15" s="42">
        <v>476942.6</v>
      </c>
      <c r="I15" s="103">
        <v>8847.457</v>
      </c>
    </row>
    <row r="16" spans="1:9" ht="12.75">
      <c r="A16" s="43">
        <v>13</v>
      </c>
      <c r="B16" s="41">
        <v>2051273</v>
      </c>
      <c r="C16" s="41" t="s">
        <v>190</v>
      </c>
      <c r="D16" s="41" t="s">
        <v>36</v>
      </c>
      <c r="E16" s="42">
        <v>1536.05</v>
      </c>
      <c r="F16" s="42">
        <v>379810</v>
      </c>
      <c r="G16" s="42">
        <v>1350.148</v>
      </c>
      <c r="H16" s="42">
        <v>426762.76</v>
      </c>
      <c r="I16" s="103">
        <v>9032</v>
      </c>
    </row>
    <row r="17" spans="1:9" ht="12.75">
      <c r="A17" s="43">
        <v>14</v>
      </c>
      <c r="B17" s="41">
        <v>2053152</v>
      </c>
      <c r="C17" s="41" t="s">
        <v>257</v>
      </c>
      <c r="D17" s="41" t="s">
        <v>258</v>
      </c>
      <c r="E17" s="42">
        <v>4084.5</v>
      </c>
      <c r="F17" s="42">
        <v>253239</v>
      </c>
      <c r="G17" s="42">
        <v>4142.5</v>
      </c>
      <c r="H17" s="42">
        <v>414250</v>
      </c>
      <c r="I17" s="103">
        <v>4507.4776999999995</v>
      </c>
    </row>
    <row r="18" spans="1:9" ht="12.75">
      <c r="A18" s="43">
        <v>15</v>
      </c>
      <c r="B18" s="41">
        <v>2741288</v>
      </c>
      <c r="C18" s="41" t="s">
        <v>9</v>
      </c>
      <c r="D18" s="41" t="s">
        <v>10</v>
      </c>
      <c r="E18" s="42">
        <v>81.7</v>
      </c>
      <c r="F18" s="42">
        <v>280900</v>
      </c>
      <c r="G18" s="42">
        <v>81.7</v>
      </c>
      <c r="H18" s="42">
        <v>408699</v>
      </c>
      <c r="I18" s="103">
        <v>139987.8</v>
      </c>
    </row>
    <row r="19" spans="1:9" ht="12.75">
      <c r="A19" s="43">
        <v>16</v>
      </c>
      <c r="B19" s="41">
        <v>2745534</v>
      </c>
      <c r="C19" s="41" t="s">
        <v>103</v>
      </c>
      <c r="D19" s="41" t="s">
        <v>36</v>
      </c>
      <c r="E19" s="42"/>
      <c r="F19" s="42"/>
      <c r="G19" s="42">
        <v>3000</v>
      </c>
      <c r="H19" s="42">
        <v>408000</v>
      </c>
      <c r="I19" s="103">
        <v>62230</v>
      </c>
    </row>
    <row r="20" spans="1:9" ht="12.75">
      <c r="A20" s="43">
        <v>17</v>
      </c>
      <c r="B20" s="41">
        <v>2845458</v>
      </c>
      <c r="C20" s="41" t="s">
        <v>66</v>
      </c>
      <c r="D20" s="41" t="s">
        <v>36</v>
      </c>
      <c r="E20" s="42">
        <v>2500</v>
      </c>
      <c r="F20" s="42">
        <v>400000</v>
      </c>
      <c r="G20" s="42">
        <v>2500</v>
      </c>
      <c r="H20" s="42">
        <v>400000</v>
      </c>
      <c r="I20" s="103">
        <v>42756</v>
      </c>
    </row>
    <row r="21" spans="1:9" ht="12.75">
      <c r="A21" s="43">
        <v>18</v>
      </c>
      <c r="B21" s="41">
        <v>5320569</v>
      </c>
      <c r="C21" s="41" t="s">
        <v>97</v>
      </c>
      <c r="D21" s="41" t="s">
        <v>98</v>
      </c>
      <c r="E21" s="42">
        <v>22861</v>
      </c>
      <c r="F21" s="42">
        <v>346707.2</v>
      </c>
      <c r="G21" s="42">
        <v>21861</v>
      </c>
      <c r="H21" s="42">
        <v>335207.2</v>
      </c>
      <c r="I21" s="103">
        <v>74457.2</v>
      </c>
    </row>
    <row r="22" spans="1:9" ht="12.75">
      <c r="A22" s="43">
        <v>19</v>
      </c>
      <c r="B22" s="41">
        <v>2027283</v>
      </c>
      <c r="C22" s="41" t="s">
        <v>169</v>
      </c>
      <c r="D22" s="41" t="s">
        <v>36</v>
      </c>
      <c r="E22" s="42">
        <v>1624.1</v>
      </c>
      <c r="F22" s="42">
        <v>193200</v>
      </c>
      <c r="G22" s="42">
        <v>1920.8</v>
      </c>
      <c r="H22" s="42">
        <v>312700</v>
      </c>
      <c r="I22" s="103">
        <v>69406</v>
      </c>
    </row>
    <row r="23" spans="1:9" ht="12.75">
      <c r="A23" s="43">
        <v>20</v>
      </c>
      <c r="B23" s="41">
        <v>2614294</v>
      </c>
      <c r="C23" s="41" t="s">
        <v>168</v>
      </c>
      <c r="D23" s="41" t="s">
        <v>10</v>
      </c>
      <c r="E23" s="42">
        <v>35</v>
      </c>
      <c r="F23" s="42">
        <v>20400</v>
      </c>
      <c r="G23" s="42">
        <v>31.2</v>
      </c>
      <c r="H23" s="42">
        <v>312000</v>
      </c>
      <c r="I23" s="103">
        <v>69506.70000000001</v>
      </c>
    </row>
    <row r="24" spans="1:9" ht="12.75">
      <c r="A24" s="43">
        <v>21</v>
      </c>
      <c r="B24" s="41">
        <v>2778378</v>
      </c>
      <c r="C24" s="41" t="s">
        <v>45</v>
      </c>
      <c r="D24" s="41" t="s">
        <v>10</v>
      </c>
      <c r="E24" s="42">
        <v>27.9</v>
      </c>
      <c r="F24" s="42">
        <v>279800</v>
      </c>
      <c r="G24" s="42">
        <v>25.9</v>
      </c>
      <c r="H24" s="42">
        <v>311500</v>
      </c>
      <c r="I24" s="103">
        <v>33.44</v>
      </c>
    </row>
    <row r="25" spans="1:9" ht="12.75">
      <c r="A25" s="43">
        <v>22</v>
      </c>
      <c r="B25" s="41">
        <v>2025833</v>
      </c>
      <c r="C25" s="41" t="s">
        <v>256</v>
      </c>
      <c r="D25" s="41" t="s">
        <v>10</v>
      </c>
      <c r="E25" s="42">
        <v>43500</v>
      </c>
      <c r="F25" s="42">
        <v>310505.1</v>
      </c>
      <c r="G25" s="42">
        <v>43500</v>
      </c>
      <c r="H25" s="42">
        <v>310505.1</v>
      </c>
      <c r="I25" s="103">
        <v>59323.9</v>
      </c>
    </row>
    <row r="26" spans="1:9" ht="12.75">
      <c r="A26" s="43">
        <v>23</v>
      </c>
      <c r="B26" s="41">
        <v>2718375</v>
      </c>
      <c r="C26" s="41" t="s">
        <v>222</v>
      </c>
      <c r="D26" s="41" t="s">
        <v>36</v>
      </c>
      <c r="E26" s="42">
        <v>2500</v>
      </c>
      <c r="F26" s="42">
        <v>375000</v>
      </c>
      <c r="G26" s="42">
        <v>1460</v>
      </c>
      <c r="H26" s="42">
        <v>292000</v>
      </c>
      <c r="I26" s="103">
        <v>72200.29999999999</v>
      </c>
    </row>
    <row r="27" spans="1:9" ht="12.75">
      <c r="A27" s="43">
        <v>24</v>
      </c>
      <c r="B27" s="41">
        <v>5065844</v>
      </c>
      <c r="C27" s="41" t="s">
        <v>38</v>
      </c>
      <c r="D27" s="41" t="s">
        <v>10</v>
      </c>
      <c r="E27" s="42">
        <v>20</v>
      </c>
      <c r="F27" s="42">
        <v>286000</v>
      </c>
      <c r="G27" s="42">
        <v>14.83</v>
      </c>
      <c r="H27" s="42">
        <v>281842.88</v>
      </c>
      <c r="I27" s="103">
        <v>1221.49</v>
      </c>
    </row>
    <row r="28" spans="1:9" ht="12.75">
      <c r="A28" s="43">
        <v>25</v>
      </c>
      <c r="B28" s="41">
        <v>2811162</v>
      </c>
      <c r="C28" s="41" t="s">
        <v>136</v>
      </c>
      <c r="D28" s="41" t="s">
        <v>10</v>
      </c>
      <c r="E28" s="42">
        <v>26</v>
      </c>
      <c r="F28" s="42"/>
      <c r="G28" s="42">
        <v>26</v>
      </c>
      <c r="H28" s="42">
        <v>262500</v>
      </c>
      <c r="I28" s="103" t="e">
        <v>#N/A</v>
      </c>
    </row>
    <row r="29" spans="1:9" ht="12.75">
      <c r="A29" s="43">
        <v>26</v>
      </c>
      <c r="B29" s="41">
        <v>5170591</v>
      </c>
      <c r="C29" s="41" t="s">
        <v>264</v>
      </c>
      <c r="D29" s="41" t="s">
        <v>10</v>
      </c>
      <c r="E29" s="42">
        <v>16.5</v>
      </c>
      <c r="F29" s="42"/>
      <c r="G29" s="42">
        <v>16.5</v>
      </c>
      <c r="H29" s="42">
        <v>251896</v>
      </c>
      <c r="I29" s="103" t="e">
        <v>#N/A</v>
      </c>
    </row>
    <row r="30" spans="1:9" ht="12.75">
      <c r="A30" s="43">
        <v>27</v>
      </c>
      <c r="B30" s="41">
        <v>2595818</v>
      </c>
      <c r="C30" s="41" t="s">
        <v>95</v>
      </c>
      <c r="D30" s="41" t="s">
        <v>10</v>
      </c>
      <c r="E30" s="42">
        <v>27.68</v>
      </c>
      <c r="F30" s="42">
        <v>194.3</v>
      </c>
      <c r="G30" s="42">
        <v>27.68</v>
      </c>
      <c r="H30" s="42">
        <v>249100</v>
      </c>
      <c r="I30" s="103">
        <v>40727.5</v>
      </c>
    </row>
    <row r="31" spans="1:9" ht="12.75">
      <c r="A31" s="43">
        <v>28</v>
      </c>
      <c r="B31" s="41">
        <v>5026911</v>
      </c>
      <c r="C31" s="41" t="s">
        <v>167</v>
      </c>
      <c r="D31" s="41" t="s">
        <v>10</v>
      </c>
      <c r="E31" s="42">
        <v>25</v>
      </c>
      <c r="F31" s="42"/>
      <c r="G31" s="42">
        <v>24</v>
      </c>
      <c r="H31" s="42">
        <v>239600</v>
      </c>
      <c r="I31" s="103">
        <v>16220.95</v>
      </c>
    </row>
    <row r="32" spans="1:9" ht="12.75">
      <c r="A32" s="43">
        <v>29</v>
      </c>
      <c r="B32" s="41">
        <v>2044838</v>
      </c>
      <c r="C32" s="41" t="s">
        <v>115</v>
      </c>
      <c r="D32" s="41" t="s">
        <v>10</v>
      </c>
      <c r="E32" s="42">
        <v>42.7</v>
      </c>
      <c r="F32" s="42">
        <v>234600</v>
      </c>
      <c r="G32" s="42">
        <v>42.7</v>
      </c>
      <c r="H32" s="42">
        <v>234600</v>
      </c>
      <c r="I32" s="103">
        <v>42124.375</v>
      </c>
    </row>
    <row r="33" spans="1:9" ht="12.75">
      <c r="A33" s="43">
        <v>30</v>
      </c>
      <c r="B33" s="41">
        <v>2031256</v>
      </c>
      <c r="C33" s="41" t="s">
        <v>151</v>
      </c>
      <c r="D33" s="41" t="s">
        <v>98</v>
      </c>
      <c r="E33" s="42">
        <v>12720</v>
      </c>
      <c r="F33" s="42">
        <v>241693.9</v>
      </c>
      <c r="G33" s="42">
        <v>11979</v>
      </c>
      <c r="H33" s="42">
        <v>227600</v>
      </c>
      <c r="I33" s="104">
        <v>1132837</v>
      </c>
    </row>
    <row r="34" spans="1:9" ht="12.75">
      <c r="A34" s="43">
        <v>31</v>
      </c>
      <c r="B34" s="41">
        <v>2565803</v>
      </c>
      <c r="C34" s="41" t="s">
        <v>221</v>
      </c>
      <c r="D34" s="41" t="s">
        <v>10</v>
      </c>
      <c r="E34" s="42">
        <v>32.2</v>
      </c>
      <c r="F34" s="42">
        <v>257600</v>
      </c>
      <c r="G34" s="42">
        <v>27.5</v>
      </c>
      <c r="H34" s="42">
        <v>220000</v>
      </c>
      <c r="I34" s="103">
        <v>45789.2</v>
      </c>
    </row>
    <row r="35" spans="1:9" ht="12.75">
      <c r="A35" s="43">
        <v>32</v>
      </c>
      <c r="B35" s="43">
        <v>5181984</v>
      </c>
      <c r="C35" s="41" t="s">
        <v>35</v>
      </c>
      <c r="D35" s="41" t="s">
        <v>36</v>
      </c>
      <c r="E35" s="42">
        <v>3400</v>
      </c>
      <c r="F35" s="42">
        <v>918000</v>
      </c>
      <c r="G35" s="42">
        <v>739.3</v>
      </c>
      <c r="H35" s="42">
        <v>199622.6</v>
      </c>
      <c r="I35" s="103">
        <v>40290.7</v>
      </c>
    </row>
    <row r="36" spans="1:9" ht="12.75">
      <c r="A36" s="43">
        <v>33</v>
      </c>
      <c r="B36" s="41">
        <v>2152924</v>
      </c>
      <c r="C36" s="41" t="s">
        <v>67</v>
      </c>
      <c r="D36" s="41" t="s">
        <v>36</v>
      </c>
      <c r="E36" s="42"/>
      <c r="F36" s="42"/>
      <c r="G36" s="42">
        <v>977.5</v>
      </c>
      <c r="H36" s="42">
        <v>195499.8</v>
      </c>
      <c r="I36" s="103">
        <v>64718.09999999999</v>
      </c>
    </row>
    <row r="37" spans="1:9" ht="12.75">
      <c r="A37" s="43">
        <v>34</v>
      </c>
      <c r="B37" s="41">
        <v>4063481</v>
      </c>
      <c r="C37" s="41" t="s">
        <v>81</v>
      </c>
      <c r="D37" s="41" t="s">
        <v>36</v>
      </c>
      <c r="E37" s="42">
        <v>1217.46</v>
      </c>
      <c r="F37" s="42">
        <v>182619.2</v>
      </c>
      <c r="G37" s="42">
        <v>1217.46</v>
      </c>
      <c r="H37" s="42">
        <v>182619.2</v>
      </c>
      <c r="I37" s="103" t="e">
        <v>#N/A</v>
      </c>
    </row>
    <row r="38" spans="1:9" ht="12.75">
      <c r="A38" s="43">
        <v>35</v>
      </c>
      <c r="B38" s="41">
        <v>2169967</v>
      </c>
      <c r="C38" s="41" t="s">
        <v>90</v>
      </c>
      <c r="D38" s="41" t="s">
        <v>30</v>
      </c>
      <c r="E38" s="42">
        <v>12960</v>
      </c>
      <c r="F38" s="42">
        <v>304469.3</v>
      </c>
      <c r="G38" s="42">
        <v>7500</v>
      </c>
      <c r="H38" s="42">
        <v>176197.5</v>
      </c>
      <c r="I38" s="103">
        <v>49303</v>
      </c>
    </row>
    <row r="39" spans="1:9" ht="12.75">
      <c r="A39" s="43">
        <v>36</v>
      </c>
      <c r="B39" s="41">
        <v>5274761</v>
      </c>
      <c r="C39" s="41" t="s">
        <v>199</v>
      </c>
      <c r="D39" s="41" t="s">
        <v>36</v>
      </c>
      <c r="E39" s="42">
        <v>900</v>
      </c>
      <c r="F39" s="42">
        <v>99000</v>
      </c>
      <c r="G39" s="42">
        <v>900</v>
      </c>
      <c r="H39" s="42">
        <v>163629</v>
      </c>
      <c r="I39" s="103">
        <v>18051.3</v>
      </c>
    </row>
    <row r="40" spans="1:9" ht="12.75">
      <c r="A40" s="43">
        <v>37</v>
      </c>
      <c r="B40" s="41">
        <v>2738961</v>
      </c>
      <c r="C40" s="41" t="s">
        <v>29</v>
      </c>
      <c r="D40" s="41" t="s">
        <v>30</v>
      </c>
      <c r="E40" s="42">
        <v>1300</v>
      </c>
      <c r="F40" s="42">
        <v>155817.17</v>
      </c>
      <c r="G40" s="42">
        <v>1300</v>
      </c>
      <c r="H40" s="42">
        <v>155817.17</v>
      </c>
      <c r="I40" s="103">
        <v>14012.6</v>
      </c>
    </row>
    <row r="41" spans="1:9" ht="12.75">
      <c r="A41" s="43">
        <v>38</v>
      </c>
      <c r="B41" s="41">
        <v>5102715</v>
      </c>
      <c r="C41" s="41" t="s">
        <v>234</v>
      </c>
      <c r="D41" s="41" t="s">
        <v>10</v>
      </c>
      <c r="E41" s="42">
        <v>22</v>
      </c>
      <c r="F41" s="42">
        <v>154000</v>
      </c>
      <c r="G41" s="42">
        <v>22</v>
      </c>
      <c r="H41" s="42">
        <v>154000</v>
      </c>
      <c r="I41" s="103">
        <v>25211.9</v>
      </c>
    </row>
    <row r="42" spans="1:9" ht="12.75">
      <c r="A42" s="43">
        <v>39</v>
      </c>
      <c r="B42" s="41">
        <v>2579057</v>
      </c>
      <c r="C42" s="41" t="s">
        <v>255</v>
      </c>
      <c r="D42" s="41" t="s">
        <v>36</v>
      </c>
      <c r="E42" s="42">
        <v>603.7</v>
      </c>
      <c r="F42" s="42"/>
      <c r="G42" s="42">
        <v>599.7</v>
      </c>
      <c r="H42" s="42">
        <v>129031.8</v>
      </c>
      <c r="I42" s="103">
        <v>17014.899999999998</v>
      </c>
    </row>
    <row r="43" spans="1:9" ht="12.75">
      <c r="A43" s="43">
        <v>40</v>
      </c>
      <c r="B43" s="41">
        <v>4377443</v>
      </c>
      <c r="C43" s="41" t="s">
        <v>64</v>
      </c>
      <c r="D43" s="41" t="s">
        <v>30</v>
      </c>
      <c r="E43" s="42"/>
      <c r="F43" s="42"/>
      <c r="G43" s="42">
        <v>900</v>
      </c>
      <c r="H43" s="42">
        <v>126881.1</v>
      </c>
      <c r="I43" s="103">
        <v>1608457</v>
      </c>
    </row>
    <row r="44" spans="1:9" ht="12.75">
      <c r="A44" s="43">
        <v>41</v>
      </c>
      <c r="B44" s="41">
        <v>2030624</v>
      </c>
      <c r="C44" s="41" t="s">
        <v>240</v>
      </c>
      <c r="D44" s="41" t="s">
        <v>98</v>
      </c>
      <c r="E44" s="42">
        <v>5.98</v>
      </c>
      <c r="F44" s="42">
        <v>111300</v>
      </c>
      <c r="G44" s="42">
        <v>5.98</v>
      </c>
      <c r="H44" s="42">
        <v>111300</v>
      </c>
      <c r="I44" s="103">
        <v>23357</v>
      </c>
    </row>
    <row r="45" spans="1:9" ht="12.75">
      <c r="A45" s="43">
        <v>42</v>
      </c>
      <c r="B45" s="41">
        <v>2076624</v>
      </c>
      <c r="C45" s="41" t="s">
        <v>163</v>
      </c>
      <c r="D45" s="41" t="s">
        <v>30</v>
      </c>
      <c r="E45" s="42">
        <v>14384.1</v>
      </c>
      <c r="F45" s="42">
        <v>98253.1</v>
      </c>
      <c r="G45" s="42">
        <v>14384.1</v>
      </c>
      <c r="H45" s="42">
        <v>98253.1</v>
      </c>
      <c r="I45" s="103">
        <v>6474.3</v>
      </c>
    </row>
    <row r="46" spans="1:9" ht="12.75">
      <c r="A46" s="43">
        <v>43</v>
      </c>
      <c r="B46" s="41">
        <v>2786184</v>
      </c>
      <c r="C46" s="41" t="s">
        <v>232</v>
      </c>
      <c r="D46" s="41" t="s">
        <v>36</v>
      </c>
      <c r="E46" s="42">
        <v>1160</v>
      </c>
      <c r="F46" s="42">
        <v>87300</v>
      </c>
      <c r="G46" s="42">
        <v>1160</v>
      </c>
      <c r="H46" s="42">
        <v>87300</v>
      </c>
      <c r="I46" s="103">
        <v>19675</v>
      </c>
    </row>
    <row r="47" spans="1:9" ht="12.75">
      <c r="A47" s="43">
        <v>44</v>
      </c>
      <c r="B47" s="41">
        <v>2608073</v>
      </c>
      <c r="C47" s="41" t="s">
        <v>70</v>
      </c>
      <c r="D47" s="41" t="s">
        <v>10</v>
      </c>
      <c r="E47" s="42">
        <v>8850</v>
      </c>
      <c r="F47" s="42">
        <v>97350</v>
      </c>
      <c r="G47" s="42">
        <v>7660</v>
      </c>
      <c r="H47" s="42">
        <v>84260</v>
      </c>
      <c r="I47" s="103">
        <v>12970</v>
      </c>
    </row>
    <row r="48" spans="1:9" ht="12.75">
      <c r="A48" s="43">
        <v>45</v>
      </c>
      <c r="B48" s="41">
        <v>2109638</v>
      </c>
      <c r="C48" s="41" t="s">
        <v>148</v>
      </c>
      <c r="D48" s="41" t="s">
        <v>36</v>
      </c>
      <c r="E48" s="42">
        <v>329.02</v>
      </c>
      <c r="F48" s="42">
        <v>98706</v>
      </c>
      <c r="G48" s="42">
        <v>279.02</v>
      </c>
      <c r="H48" s="42">
        <v>83706</v>
      </c>
      <c r="I48" s="103">
        <v>20559.7</v>
      </c>
    </row>
    <row r="49" spans="1:9" ht="12.75">
      <c r="A49" s="43">
        <v>46</v>
      </c>
      <c r="B49" s="41">
        <v>2068478</v>
      </c>
      <c r="C49" s="41" t="s">
        <v>172</v>
      </c>
      <c r="D49" s="41" t="s">
        <v>10</v>
      </c>
      <c r="E49" s="42">
        <v>12</v>
      </c>
      <c r="F49" s="42">
        <v>197760</v>
      </c>
      <c r="G49" s="42">
        <v>4.025</v>
      </c>
      <c r="H49" s="42">
        <v>77520</v>
      </c>
      <c r="I49" s="103">
        <v>146700</v>
      </c>
    </row>
    <row r="50" spans="1:9" ht="12.75">
      <c r="A50" s="43">
        <v>47</v>
      </c>
      <c r="B50" s="41">
        <v>2041278</v>
      </c>
      <c r="C50" s="41" t="s">
        <v>112</v>
      </c>
      <c r="D50" s="41" t="s">
        <v>30</v>
      </c>
      <c r="E50" s="42">
        <v>7000</v>
      </c>
      <c r="F50" s="42">
        <v>10000</v>
      </c>
      <c r="G50" s="42">
        <v>7000</v>
      </c>
      <c r="H50" s="42">
        <v>70000</v>
      </c>
      <c r="I50" s="103">
        <v>9100</v>
      </c>
    </row>
    <row r="51" spans="1:9" ht="12.75">
      <c r="A51" s="43">
        <v>48</v>
      </c>
      <c r="B51" s="41">
        <v>2703807</v>
      </c>
      <c r="C51" s="41" t="s">
        <v>175</v>
      </c>
      <c r="D51" s="41" t="s">
        <v>10</v>
      </c>
      <c r="E51" s="42">
        <v>7.017</v>
      </c>
      <c r="F51" s="42">
        <v>38625.5</v>
      </c>
      <c r="G51" s="42">
        <v>5.3</v>
      </c>
      <c r="H51" s="42">
        <v>62626.2</v>
      </c>
      <c r="I51" s="103">
        <v>8429.1</v>
      </c>
    </row>
    <row r="52" spans="1:9" ht="12.75">
      <c r="A52" s="43">
        <v>49</v>
      </c>
      <c r="B52" s="41">
        <v>2295954</v>
      </c>
      <c r="C52" s="41" t="s">
        <v>170</v>
      </c>
      <c r="D52" s="41" t="s">
        <v>69</v>
      </c>
      <c r="E52" s="42">
        <v>230</v>
      </c>
      <c r="F52" s="42">
        <v>11500</v>
      </c>
      <c r="G52" s="42">
        <v>230</v>
      </c>
      <c r="H52" s="42">
        <v>61055.8</v>
      </c>
      <c r="I52" s="103">
        <v>8223.7</v>
      </c>
    </row>
    <row r="53" spans="1:9" ht="12.75">
      <c r="A53" s="43">
        <v>50</v>
      </c>
      <c r="B53" s="41">
        <v>3369978</v>
      </c>
      <c r="C53" s="41" t="s">
        <v>186</v>
      </c>
      <c r="D53" s="41" t="s">
        <v>10</v>
      </c>
      <c r="E53" s="42">
        <v>10</v>
      </c>
      <c r="F53" s="42">
        <v>65000</v>
      </c>
      <c r="G53" s="42">
        <v>8.5</v>
      </c>
      <c r="H53" s="42">
        <v>55250</v>
      </c>
      <c r="I53" s="103">
        <v>4904.6</v>
      </c>
    </row>
    <row r="54" spans="1:9" ht="12.75">
      <c r="A54" s="43">
        <v>51</v>
      </c>
      <c r="B54" s="41">
        <v>5003105</v>
      </c>
      <c r="C54" s="41" t="s">
        <v>57</v>
      </c>
      <c r="D54" s="41" t="s">
        <v>30</v>
      </c>
      <c r="E54" s="42">
        <v>558</v>
      </c>
      <c r="F54" s="42">
        <v>52484.3</v>
      </c>
      <c r="G54" s="42">
        <v>558</v>
      </c>
      <c r="H54" s="42">
        <v>45785.7</v>
      </c>
      <c r="I54" s="103">
        <v>21303</v>
      </c>
    </row>
    <row r="55" spans="1:9" ht="12.75">
      <c r="A55" s="43">
        <v>52</v>
      </c>
      <c r="B55" s="41">
        <v>2034719</v>
      </c>
      <c r="C55" s="41" t="s">
        <v>214</v>
      </c>
      <c r="D55" s="41" t="s">
        <v>10</v>
      </c>
      <c r="E55" s="42">
        <v>6.24</v>
      </c>
      <c r="F55" s="42">
        <v>6240</v>
      </c>
      <c r="G55" s="42">
        <v>2.34</v>
      </c>
      <c r="H55" s="42">
        <v>44460</v>
      </c>
      <c r="I55" s="103">
        <v>354588.60000000003</v>
      </c>
    </row>
    <row r="56" spans="1:9" ht="12.75">
      <c r="A56" s="43">
        <v>53</v>
      </c>
      <c r="B56" s="41">
        <v>2317265</v>
      </c>
      <c r="C56" s="41" t="s">
        <v>127</v>
      </c>
      <c r="D56" s="41" t="s">
        <v>69</v>
      </c>
      <c r="E56" s="42">
        <v>565.7</v>
      </c>
      <c r="F56" s="42">
        <v>43161.2</v>
      </c>
      <c r="G56" s="42">
        <v>565.7</v>
      </c>
      <c r="H56" s="42">
        <v>43161.2</v>
      </c>
      <c r="I56" s="103">
        <v>11517</v>
      </c>
    </row>
    <row r="57" spans="1:9" ht="12.75">
      <c r="A57" s="43">
        <v>54</v>
      </c>
      <c r="B57" s="41">
        <v>2824752</v>
      </c>
      <c r="C57" s="41" t="s">
        <v>106</v>
      </c>
      <c r="D57" s="41" t="s">
        <v>30</v>
      </c>
      <c r="E57" s="42">
        <v>5000</v>
      </c>
      <c r="F57" s="42">
        <v>35600.9</v>
      </c>
      <c r="G57" s="42">
        <v>5000</v>
      </c>
      <c r="H57" s="42">
        <v>41305.909</v>
      </c>
      <c r="I57" s="103">
        <v>2180.554</v>
      </c>
    </row>
    <row r="58" spans="1:9" ht="12.75">
      <c r="A58" s="43">
        <v>55</v>
      </c>
      <c r="B58" s="41">
        <v>2775093</v>
      </c>
      <c r="C58" s="41" t="s">
        <v>144</v>
      </c>
      <c r="D58" s="41" t="s">
        <v>36</v>
      </c>
      <c r="E58" s="42">
        <v>169</v>
      </c>
      <c r="F58" s="42"/>
      <c r="G58" s="42">
        <v>169.25</v>
      </c>
      <c r="H58" s="42">
        <v>38738</v>
      </c>
      <c r="I58" s="103" t="e">
        <v>#N/A</v>
      </c>
    </row>
    <row r="59" spans="1:9" ht="12.75">
      <c r="A59" s="43">
        <v>56</v>
      </c>
      <c r="B59" s="41">
        <v>2638266</v>
      </c>
      <c r="C59" s="41" t="s">
        <v>15</v>
      </c>
      <c r="D59" s="41" t="s">
        <v>10</v>
      </c>
      <c r="E59" s="42">
        <v>6.354</v>
      </c>
      <c r="F59" s="42">
        <v>31768.3</v>
      </c>
      <c r="G59" s="42">
        <v>6.354</v>
      </c>
      <c r="H59" s="42">
        <v>31768.3</v>
      </c>
      <c r="I59" s="103">
        <v>7119.5</v>
      </c>
    </row>
    <row r="60" spans="1:9" ht="12.75">
      <c r="A60" s="43">
        <v>57</v>
      </c>
      <c r="B60" s="41">
        <v>2822601</v>
      </c>
      <c r="C60" s="41" t="s">
        <v>47</v>
      </c>
      <c r="D60" s="41" t="s">
        <v>10</v>
      </c>
      <c r="E60" s="42">
        <v>10</v>
      </c>
      <c r="F60" s="42">
        <v>75428.6</v>
      </c>
      <c r="G60" s="42">
        <v>7</v>
      </c>
      <c r="H60" s="42">
        <v>25800</v>
      </c>
      <c r="I60" s="103">
        <v>10625.36</v>
      </c>
    </row>
    <row r="61" spans="1:9" ht="12.75">
      <c r="A61" s="43">
        <v>58</v>
      </c>
      <c r="B61" s="41">
        <v>5169844</v>
      </c>
      <c r="C61" s="41" t="s">
        <v>260</v>
      </c>
      <c r="D61" s="41" t="s">
        <v>10</v>
      </c>
      <c r="E61" s="42">
        <v>1.0999</v>
      </c>
      <c r="F61" s="42">
        <v>20228</v>
      </c>
      <c r="G61" s="42">
        <v>1.1</v>
      </c>
      <c r="H61" s="42">
        <v>22250.503</v>
      </c>
      <c r="I61" s="103">
        <v>92500</v>
      </c>
    </row>
    <row r="62" spans="1:9" ht="12.75">
      <c r="A62" s="43">
        <v>59</v>
      </c>
      <c r="B62" s="41">
        <v>4001621</v>
      </c>
      <c r="C62" s="41" t="s">
        <v>143</v>
      </c>
      <c r="D62" s="41" t="s">
        <v>36</v>
      </c>
      <c r="E62" s="42">
        <v>1200</v>
      </c>
      <c r="F62" s="42">
        <v>12000</v>
      </c>
      <c r="G62" s="42">
        <v>1200</v>
      </c>
      <c r="H62" s="42">
        <v>12000</v>
      </c>
      <c r="I62" s="103">
        <v>4729.5</v>
      </c>
    </row>
    <row r="63" spans="1:9" ht="12.75">
      <c r="A63" s="43">
        <v>60</v>
      </c>
      <c r="B63" s="41">
        <v>2561662</v>
      </c>
      <c r="C63" s="41" t="s">
        <v>111</v>
      </c>
      <c r="D63" s="41" t="s">
        <v>10</v>
      </c>
      <c r="E63" s="42"/>
      <c r="F63" s="42"/>
      <c r="G63" s="42">
        <v>1.3317</v>
      </c>
      <c r="H63" s="42">
        <v>10920</v>
      </c>
      <c r="I63" s="103">
        <v>8131</v>
      </c>
    </row>
    <row r="64" spans="1:9" ht="12.75">
      <c r="A64" s="43">
        <v>61</v>
      </c>
      <c r="B64" s="41">
        <v>2683857</v>
      </c>
      <c r="C64" s="41" t="s">
        <v>3</v>
      </c>
      <c r="D64" s="41" t="s">
        <v>4</v>
      </c>
      <c r="E64" s="42">
        <v>60000</v>
      </c>
      <c r="F64" s="42">
        <v>12000</v>
      </c>
      <c r="G64" s="42">
        <v>50000</v>
      </c>
      <c r="H64" s="42">
        <v>10000</v>
      </c>
      <c r="I64" s="103">
        <v>4661.5</v>
      </c>
    </row>
    <row r="65" spans="1:9" ht="12.75">
      <c r="A65" s="43">
        <v>62</v>
      </c>
      <c r="B65" s="41">
        <v>2809621</v>
      </c>
      <c r="C65" s="41" t="s">
        <v>245</v>
      </c>
      <c r="D65" s="41" t="s">
        <v>36</v>
      </c>
      <c r="E65" s="42"/>
      <c r="F65" s="42"/>
      <c r="G65" s="42">
        <v>64</v>
      </c>
      <c r="H65" s="42">
        <v>9600</v>
      </c>
      <c r="I65" s="103">
        <v>3005</v>
      </c>
    </row>
    <row r="66" spans="1:9" ht="12.75">
      <c r="A66" s="43">
        <v>63</v>
      </c>
      <c r="B66" s="41">
        <v>2293323</v>
      </c>
      <c r="C66" s="41" t="s">
        <v>68</v>
      </c>
      <c r="D66" s="41" t="s">
        <v>69</v>
      </c>
      <c r="E66" s="42">
        <v>216.8</v>
      </c>
      <c r="F66" s="42">
        <v>40</v>
      </c>
      <c r="G66" s="42">
        <v>216.8</v>
      </c>
      <c r="H66" s="42">
        <v>8673</v>
      </c>
      <c r="I66" s="103">
        <v>1523.4</v>
      </c>
    </row>
    <row r="67" spans="1:9" ht="12.75">
      <c r="A67" s="43">
        <v>64</v>
      </c>
      <c r="B67" s="41">
        <v>5559731</v>
      </c>
      <c r="C67" s="41" t="s">
        <v>31</v>
      </c>
      <c r="D67" s="41" t="s">
        <v>10</v>
      </c>
      <c r="E67" s="42">
        <v>2.8</v>
      </c>
      <c r="F67" s="42">
        <v>22658.616</v>
      </c>
      <c r="G67" s="42">
        <v>1.045</v>
      </c>
      <c r="H67" s="42">
        <v>8456.519</v>
      </c>
      <c r="I67" s="103">
        <v>949.413</v>
      </c>
    </row>
    <row r="68" spans="1:9" ht="12.75">
      <c r="A68" s="43">
        <v>65</v>
      </c>
      <c r="B68" s="41">
        <v>2057174</v>
      </c>
      <c r="C68" s="41" t="s">
        <v>242</v>
      </c>
      <c r="D68" s="41" t="s">
        <v>243</v>
      </c>
      <c r="E68" s="42">
        <v>1500</v>
      </c>
      <c r="F68" s="42">
        <v>9000</v>
      </c>
      <c r="G68" s="42">
        <v>954</v>
      </c>
      <c r="H68" s="42">
        <v>5724</v>
      </c>
      <c r="I68" s="103">
        <v>1509.6</v>
      </c>
    </row>
    <row r="69" spans="1:9" ht="12.75">
      <c r="A69" s="43">
        <v>66</v>
      </c>
      <c r="B69" s="41">
        <v>9999997</v>
      </c>
      <c r="C69" s="41" t="s">
        <v>314</v>
      </c>
      <c r="D69" s="41" t="s">
        <v>30</v>
      </c>
      <c r="E69" s="42">
        <v>105</v>
      </c>
      <c r="F69" s="42">
        <v>1260</v>
      </c>
      <c r="G69" s="42">
        <v>105</v>
      </c>
      <c r="H69" s="42">
        <v>3990</v>
      </c>
      <c r="I69" s="103" t="e">
        <v>#N/A</v>
      </c>
    </row>
    <row r="70" spans="1:9" ht="12.75">
      <c r="A70" s="43">
        <v>67</v>
      </c>
      <c r="B70" s="41">
        <v>5268095</v>
      </c>
      <c r="C70" s="41" t="s">
        <v>282</v>
      </c>
      <c r="D70" s="41" t="s">
        <v>10</v>
      </c>
      <c r="E70" s="42">
        <v>87</v>
      </c>
      <c r="F70" s="42">
        <v>1130.826</v>
      </c>
      <c r="G70" s="42">
        <v>87</v>
      </c>
      <c r="H70" s="42">
        <v>1130.826</v>
      </c>
      <c r="I70" s="103">
        <v>137081.40000000002</v>
      </c>
    </row>
    <row r="71" spans="1:9" ht="12.75">
      <c r="A71" s="43">
        <v>68</v>
      </c>
      <c r="B71" s="41">
        <v>5094208</v>
      </c>
      <c r="C71" s="41" t="s">
        <v>42</v>
      </c>
      <c r="D71" s="41" t="s">
        <v>10</v>
      </c>
      <c r="E71" s="42"/>
      <c r="F71" s="42"/>
      <c r="G71" s="42">
        <v>16.81</v>
      </c>
      <c r="H71" s="42">
        <v>608.05</v>
      </c>
      <c r="I71" s="103">
        <v>419.03568</v>
      </c>
    </row>
    <row r="72" spans="1:9" ht="12.75">
      <c r="A72" s="43">
        <v>69</v>
      </c>
      <c r="B72" s="41">
        <v>2633086</v>
      </c>
      <c r="C72" s="41" t="s">
        <v>17</v>
      </c>
      <c r="D72" s="41" t="s">
        <v>10</v>
      </c>
      <c r="E72" s="42"/>
      <c r="F72" s="42"/>
      <c r="G72" s="42">
        <v>0.5</v>
      </c>
      <c r="H72" s="42">
        <v>300</v>
      </c>
      <c r="I72" s="103">
        <v>495.70000000000005</v>
      </c>
    </row>
    <row r="73" spans="1:9" ht="12.75">
      <c r="A73" s="43">
        <v>70</v>
      </c>
      <c r="B73" s="41">
        <v>2705036</v>
      </c>
      <c r="C73" s="41" t="s">
        <v>275</v>
      </c>
      <c r="D73" s="41" t="s">
        <v>30</v>
      </c>
      <c r="E73" s="42">
        <v>5</v>
      </c>
      <c r="F73" s="42">
        <v>1.5</v>
      </c>
      <c r="G73" s="42">
        <v>5</v>
      </c>
      <c r="H73" s="42">
        <v>1</v>
      </c>
      <c r="I73" s="103">
        <v>382</v>
      </c>
    </row>
    <row r="74" spans="1:9" ht="12.75">
      <c r="A74" s="43">
        <v>71</v>
      </c>
      <c r="B74" s="41">
        <v>2565587</v>
      </c>
      <c r="C74" s="41" t="s">
        <v>108</v>
      </c>
      <c r="D74" s="41" t="s">
        <v>4</v>
      </c>
      <c r="E74" s="42">
        <v>60</v>
      </c>
      <c r="F74" s="42">
        <v>3000</v>
      </c>
      <c r="G74" s="42"/>
      <c r="H74" s="42"/>
      <c r="I74" s="103">
        <v>1981.5</v>
      </c>
    </row>
    <row r="75" spans="1:9" ht="12.75">
      <c r="A75" s="43">
        <v>72</v>
      </c>
      <c r="B75" s="41">
        <v>2646455</v>
      </c>
      <c r="C75" s="41" t="s">
        <v>142</v>
      </c>
      <c r="D75" s="41" t="s">
        <v>69</v>
      </c>
      <c r="E75" s="42">
        <v>40000</v>
      </c>
      <c r="F75" s="42">
        <v>513620.6</v>
      </c>
      <c r="G75" s="42"/>
      <c r="H75" s="42"/>
      <c r="I75" s="103">
        <v>105830.50000000001</v>
      </c>
    </row>
    <row r="76" spans="1:9" ht="12.75">
      <c r="A76" s="43">
        <v>73</v>
      </c>
      <c r="B76" s="41">
        <v>2745534</v>
      </c>
      <c r="C76" s="41" t="s">
        <v>103</v>
      </c>
      <c r="D76" s="41" t="s">
        <v>104</v>
      </c>
      <c r="E76" s="42">
        <v>11.6</v>
      </c>
      <c r="F76" s="42">
        <v>341000</v>
      </c>
      <c r="G76" s="42"/>
      <c r="H76" s="42"/>
      <c r="I76" s="103">
        <v>62230</v>
      </c>
    </row>
    <row r="77" spans="1:9" ht="12.75">
      <c r="A77" s="43">
        <v>74</v>
      </c>
      <c r="B77" s="41">
        <v>2027194</v>
      </c>
      <c r="C77" s="41" t="s">
        <v>278</v>
      </c>
      <c r="D77" s="41" t="s">
        <v>30</v>
      </c>
      <c r="E77" s="42">
        <v>74237</v>
      </c>
      <c r="F77" s="42">
        <v>645532</v>
      </c>
      <c r="G77" s="42"/>
      <c r="H77" s="42"/>
      <c r="I77" s="104">
        <v>365570</v>
      </c>
    </row>
    <row r="78" spans="1:9" ht="12.75">
      <c r="A78" s="43">
        <v>75</v>
      </c>
      <c r="B78" s="41">
        <v>5194199</v>
      </c>
      <c r="C78" s="41" t="s">
        <v>53</v>
      </c>
      <c r="D78" s="41" t="s">
        <v>10</v>
      </c>
      <c r="E78" s="42">
        <v>1.9</v>
      </c>
      <c r="F78" s="42">
        <v>5000</v>
      </c>
      <c r="G78" s="42"/>
      <c r="H78" s="42"/>
      <c r="I78" s="103">
        <v>500</v>
      </c>
    </row>
    <row r="79" spans="1:9" ht="12.75">
      <c r="A79" s="43">
        <v>76</v>
      </c>
      <c r="B79" s="41">
        <v>2838672</v>
      </c>
      <c r="C79" s="41" t="s">
        <v>174</v>
      </c>
      <c r="D79" s="41" t="s">
        <v>10</v>
      </c>
      <c r="E79" s="42">
        <v>0.765</v>
      </c>
      <c r="F79" s="42">
        <v>5000</v>
      </c>
      <c r="G79" s="42"/>
      <c r="H79" s="42"/>
      <c r="I79" s="103">
        <v>2750</v>
      </c>
    </row>
    <row r="80" spans="1:9" s="70" customFormat="1" ht="12.75">
      <c r="A80" s="55"/>
      <c r="B80" s="55"/>
      <c r="C80" s="55" t="s">
        <v>324</v>
      </c>
      <c r="D80" s="55"/>
      <c r="E80" s="55"/>
      <c r="F80" s="55"/>
      <c r="G80" s="55"/>
      <c r="H80" s="71">
        <f>SUM(H4:H79)</f>
        <v>53191608.11400001</v>
      </c>
      <c r="I80" s="106"/>
    </row>
    <row r="83" spans="5:8" ht="12.75">
      <c r="E83" s="4"/>
      <c r="F83" s="4"/>
      <c r="G83" s="4"/>
      <c r="H83" s="4"/>
    </row>
    <row r="84" spans="5:8" ht="12.75">
      <c r="E84" s="4"/>
      <c r="F84" s="4"/>
      <c r="G84" s="4"/>
      <c r="H84" s="4"/>
    </row>
    <row r="85" spans="5:8" ht="12.75">
      <c r="E85" s="4"/>
      <c r="F85" s="4"/>
      <c r="G85" s="4"/>
      <c r="H85" s="4"/>
    </row>
    <row r="86" spans="5:8" ht="12.75">
      <c r="E86" s="12"/>
      <c r="F86" s="12"/>
      <c r="G86" s="12"/>
      <c r="H86" s="12"/>
    </row>
  </sheetData>
  <sheetProtection/>
  <autoFilter ref="B3:J80"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delgermaa</dc:creator>
  <cp:keywords/>
  <dc:description/>
  <cp:lastModifiedBy>user</cp:lastModifiedBy>
  <dcterms:created xsi:type="dcterms:W3CDTF">2014-06-05T03:34:57Z</dcterms:created>
  <dcterms:modified xsi:type="dcterms:W3CDTF">2014-07-02T09:03:30Z</dcterms:modified>
  <cp:category/>
  <cp:version/>
  <cp:contentType/>
  <cp:contentStatus/>
</cp:coreProperties>
</file>