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zzandan\Desktop\Javla EITI\To be sent to EITI\tables and appendices\"/>
    </mc:Choice>
  </mc:AlternateContent>
  <bookViews>
    <workbookView xWindow="2040" yWindow="0" windowWidth="20496" windowHeight="7152" tabRatio="925"/>
  </bookViews>
  <sheets>
    <sheet name="2.1" sheetId="1" r:id="rId1"/>
    <sheet name="2.2.1" sheetId="2" r:id="rId2"/>
    <sheet name="2.2.2" sheetId="3" r:id="rId3"/>
    <sheet name="3.1" sheetId="4" r:id="rId4"/>
    <sheet name="3.3.1.1" sheetId="5" r:id="rId5"/>
    <sheet name="3.3.1.2" sheetId="6" r:id="rId6"/>
    <sheet name="3.3.4.1" sheetId="18" r:id="rId7"/>
    <sheet name="3.3.4.2" sheetId="19" r:id="rId8"/>
    <sheet name="3.4.1.1" sheetId="7" r:id="rId9"/>
    <sheet name="3.4.1.2" sheetId="8" r:id="rId10"/>
    <sheet name="3.4.1.3" sheetId="9" r:id="rId11"/>
    <sheet name="4.1.1" sheetId="10" r:id="rId12"/>
    <sheet name="4.1.2" sheetId="11" r:id="rId13"/>
    <sheet name="4.1.2.1" sheetId="12" r:id="rId14"/>
    <sheet name="4.1.2.2" sheetId="13" r:id="rId15"/>
    <sheet name="4.1.2.3" sheetId="14" r:id="rId16"/>
    <sheet name="4.2.1" sheetId="15" r:id="rId17"/>
    <sheet name="4.2.2" sheetId="16" r:id="rId18"/>
    <sheet name="4.3" sheetId="17" r:id="rId19"/>
    <sheet name="5.1.1.1" sheetId="20" r:id="rId20"/>
    <sheet name="5.1.1.2" sheetId="21" r:id="rId21"/>
    <sheet name="5.1.1.3" sheetId="22" r:id="rId22"/>
    <sheet name="5.1.1.4" sheetId="23" r:id="rId23"/>
    <sheet name="5.1.1.5" sheetId="24" r:id="rId24"/>
    <sheet name="5.1.2" sheetId="25" r:id="rId25"/>
    <sheet name="5.1.3.1" sheetId="26" r:id="rId26"/>
    <sheet name="5.1.3.2(1)" sheetId="27" r:id="rId27"/>
    <sheet name="5.1.3.2 (2)" sheetId="28" r:id="rId28"/>
    <sheet name="5.1.3.3" sheetId="29" r:id="rId29"/>
    <sheet name="5.1.4.1" sheetId="30" r:id="rId30"/>
    <sheet name="5.1.4.2" sheetId="31" r:id="rId31"/>
    <sheet name="5.1.4.3" sheetId="32" r:id="rId32"/>
    <sheet name="5.1.4.4" sheetId="33" r:id="rId33"/>
    <sheet name="5.1.5" sheetId="34" r:id="rId34"/>
    <sheet name="5.2" sheetId="35" r:id="rId35"/>
    <sheet name="5.2.1.1" sheetId="36" r:id="rId36"/>
    <sheet name="5.2.1.2" sheetId="37" r:id="rId37"/>
    <sheet name="5.2.1.3" sheetId="38" r:id="rId38"/>
    <sheet name="5.2.1.4" sheetId="39" r:id="rId39"/>
    <sheet name="5.2.2.1" sheetId="40" r:id="rId40"/>
    <sheet name="5.2.2.3" sheetId="41" r:id="rId41"/>
    <sheet name="5.3.3" sheetId="42" r:id="rId42"/>
    <sheet name="5.3.4" sheetId="43" r:id="rId43"/>
    <sheet name="5.3.5" sheetId="44" r:id="rId44"/>
    <sheet name="5.4.2" sheetId="45" r:id="rId45"/>
    <sheet name="5.4.3" sheetId="46" r:id="rId46"/>
    <sheet name="5.4.4" sheetId="47" r:id="rId47"/>
    <sheet name="5.4.5" sheetId="48" r:id="rId48"/>
    <sheet name="5.4.6" sheetId="49" r:id="rId49"/>
    <sheet name="5.4.7" sheetId="50" r:id="rId50"/>
    <sheet name="5.5.2.1" sheetId="51" r:id="rId51"/>
    <sheet name="5.5.3" sheetId="52" r:id="rId52"/>
    <sheet name="5.5.4" sheetId="53" r:id="rId53"/>
    <sheet name="5.5.5" sheetId="54" r:id="rId54"/>
    <sheet name="5.5.6" sheetId="55" r:id="rId55"/>
    <sheet name="5.5.6.1" sheetId="56" r:id="rId56"/>
    <sheet name="5.5.6.2" sheetId="57" r:id="rId57"/>
    <sheet name="6.1" sheetId="58" r:id="rId58"/>
    <sheet name="7" sheetId="59" r:id="rId59"/>
  </sheets>
  <definedNames>
    <definedName name="_Toc426533948" localSheetId="0">'2.1'!$B$1</definedName>
    <definedName name="_Toc437295939" localSheetId="16">'4.2.1'!$B$1</definedName>
    <definedName name="_Toc437295940" localSheetId="17">'4.2.2'!$B$1</definedName>
    <definedName name="_Toc437312733" localSheetId="18">'4.3'!$B$1</definedName>
    <definedName name="_Toc497907571" localSheetId="41">'5.3.3'!$B$1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12" l="1"/>
  <c r="C12" i="12"/>
  <c r="C8" i="12"/>
  <c r="D14" i="12"/>
  <c r="D12" i="12"/>
  <c r="D8" i="12"/>
  <c r="F33" i="15" l="1"/>
  <c r="E33" i="15"/>
  <c r="D33" i="15"/>
  <c r="F30" i="15"/>
  <c r="E30" i="15"/>
  <c r="D30" i="15"/>
  <c r="L14" i="14"/>
  <c r="M14" i="14"/>
  <c r="K14" i="14"/>
  <c r="J14" i="14"/>
  <c r="I14" i="14"/>
  <c r="H14" i="14"/>
  <c r="G14" i="14"/>
  <c r="F14" i="14"/>
  <c r="E14" i="14"/>
  <c r="D14" i="14"/>
  <c r="M22" i="13"/>
  <c r="N22" i="13"/>
  <c r="L22" i="13"/>
  <c r="K22" i="13"/>
  <c r="J22" i="13"/>
  <c r="I22" i="13"/>
  <c r="H22" i="13"/>
  <c r="G22" i="13"/>
  <c r="F22" i="13"/>
  <c r="E22" i="13"/>
  <c r="D22" i="13"/>
  <c r="E30" i="3"/>
  <c r="C24" i="2" l="1"/>
  <c r="C32" i="2"/>
  <c r="C31" i="2"/>
  <c r="C28" i="2"/>
  <c r="C27" i="2"/>
  <c r="C23" i="2"/>
  <c r="C22" i="2"/>
  <c r="C21" i="2"/>
  <c r="C20" i="2"/>
  <c r="C19" i="2"/>
</calcChain>
</file>

<file path=xl/sharedStrings.xml><?xml version="1.0" encoding="utf-8"?>
<sst xmlns="http://schemas.openxmlformats.org/spreadsheetml/2006/main" count="3973" uniqueCount="2108">
  <si>
    <t>Аргачлал болон нэгтгэлийн үр дүнгийн талаарх тойм мэдээлэл</t>
  </si>
  <si>
    <t>Анхны тайлангаар</t>
  </si>
  <si>
    <t>Залруулга</t>
  </si>
  <si>
    <t>Залруулсан дүн</t>
  </si>
  <si>
    <t>ЗГ-ын тайлагнасан</t>
  </si>
  <si>
    <t>Компаниудын тайлагнасан</t>
  </si>
  <si>
    <t>ЗГ-аас илүү тайлагнасан компаниуд</t>
  </si>
  <si>
    <t>ЗГ-аас дутуу тайлагнасан компаниуд</t>
  </si>
  <si>
    <t>Цэвэр зөрүү</t>
  </si>
  <si>
    <t>Хасах нь: Нэгтгэлийн мэдээллийн маягтыг ирүүлээгүй компаниуд *</t>
  </si>
  <si>
    <t>Тайлагнаагүй компаниудын дараах цэвэр зөрүү</t>
  </si>
  <si>
    <t>Төрийн байгууллагуудын хүлээн авсан нийт орлого</t>
  </si>
  <si>
    <t>Төрийн байгууллага</t>
  </si>
  <si>
    <t>Анхны тайлангаарх гол орлогын урсгал</t>
  </si>
  <si>
    <t>Нэгтгэлийн дараах гол орлогын урсгал</t>
  </si>
  <si>
    <t>Өөрчлөлтийн хувь</t>
  </si>
  <si>
    <t>Татварын Ерөнхий Газар</t>
  </si>
  <si>
    <t>Гаалийн Ерөнхий Газар</t>
  </si>
  <si>
    <t xml:space="preserve">Нийгмийн Даатгалын Ерөнхий Газар </t>
  </si>
  <si>
    <t xml:space="preserve">Бусад төрийн байгууллагууд </t>
  </si>
  <si>
    <t>Дэд дүн: Улсын хэмжээ</t>
  </si>
  <si>
    <t>Аймгууд</t>
  </si>
  <si>
    <t>Улаанбаатарын дүүргүүд</t>
  </si>
  <si>
    <t>Дэд дүн: Орон нутгийн хэмжээ</t>
  </si>
  <si>
    <t>Нийт</t>
  </si>
  <si>
    <t>ТЕГ</t>
  </si>
  <si>
    <t>ГТГ</t>
  </si>
  <si>
    <t>ГЕГ</t>
  </si>
  <si>
    <t>НДЕГ</t>
  </si>
  <si>
    <t>АМГ</t>
  </si>
  <si>
    <t>Бусад төрийн байгууллагууд</t>
  </si>
  <si>
    <t>Улсын хэмжээ</t>
  </si>
  <si>
    <t>Орон нутгийн хэмжээ</t>
  </si>
  <si>
    <t>Нэгтгэлийн дараах ЗГ-ын орлогын урсгалууд</t>
  </si>
  <si>
    <t>#</t>
  </si>
  <si>
    <t>Улсын/ Орон нутгийн</t>
  </si>
  <si>
    <t>Орлогын урсгал</t>
  </si>
  <si>
    <t>Нэгтгэлд хамрагдсан дүн</t>
  </si>
  <si>
    <t>Улс</t>
  </si>
  <si>
    <t>Аж ахуйн нэгжийн орлогын албан татвар</t>
  </si>
  <si>
    <t>Гаалийн албан татвар</t>
  </si>
  <si>
    <t>Нэмэгдсэн өртгийн албан татвар</t>
  </si>
  <si>
    <t>Ашигт малтмалын нөөц ашигласны төлбөр</t>
  </si>
  <si>
    <t>Ашигт малтмалын ашиглалтын болон хайгуулын тусгай зөвшөөрлийн төлбөр</t>
  </si>
  <si>
    <t>Гадаадын мэргэжилтэн, ажилчны ажлын байрны төлбөр</t>
  </si>
  <si>
    <t>Агаарын бохирдлын төлбөр</t>
  </si>
  <si>
    <t>Аж ахуйн нэгжээс төлсөн ажилчдын нийгмийн болон эрүүл мэндийн даатгалын шимтгэл</t>
  </si>
  <si>
    <t>Гаалийн үйлчилгээний хураамж</t>
  </si>
  <si>
    <t>БХГ-ний дагуу ЗГ-т ногдох газрын тосны орлого</t>
  </si>
  <si>
    <t>Орон нутаг</t>
  </si>
  <si>
    <t>Түгээмэл тархацтай ашигт малтмалын нөөц ашигласны төлбөр</t>
  </si>
  <si>
    <t>Ус ашигласны төлбөр</t>
  </si>
  <si>
    <t>Газрын төлбөр</t>
  </si>
  <si>
    <t>Үл хөдлөх хөрөнгийн албан татвар</t>
  </si>
  <si>
    <t>Төрийн байгууллагуудын тайлагнасан дүн</t>
  </si>
  <si>
    <t>Компаниудын тайлагнасан дүн</t>
  </si>
  <si>
    <t>Нэгтгэлийн төрөл</t>
  </si>
  <si>
    <t>Компанийн тоо</t>
  </si>
  <si>
    <t>Гол орлогын урсгалууд (сая төгрөгөөр)</t>
  </si>
  <si>
    <t>Орлогын хамрах хувь %</t>
  </si>
  <si>
    <t>Улсын</t>
  </si>
  <si>
    <t>Орон нутгийн</t>
  </si>
  <si>
    <t>Нэг бүрчлэн нэгтгэх (Бүлэг 1)</t>
  </si>
  <si>
    <t>Түүвэрлэн нэгтгэх (Бүлэг 2)</t>
  </si>
  <si>
    <t>Үлдсэн</t>
  </si>
  <si>
    <t>Нэг бүрчлэн нэгтгэх сонголт</t>
  </si>
  <si>
    <t>Түвшин</t>
  </si>
  <si>
    <t>Материаллаг байдлын босго (Төгрөг)</t>
  </si>
  <si>
    <t xml:space="preserve">Компаниудын тоо </t>
  </si>
  <si>
    <t>250 сая болон түүнээс дээш</t>
  </si>
  <si>
    <t>100 сая болон түүнээс дээш</t>
  </si>
  <si>
    <t>Түүврийн сонголт</t>
  </si>
  <si>
    <t>Босго (Төгрөг)</t>
  </si>
  <si>
    <t xml:space="preserve">Улсын </t>
  </si>
  <si>
    <t xml:space="preserve">Орон нутгийн </t>
  </si>
  <si>
    <t xml:space="preserve">Төрийн байгууллагууд </t>
  </si>
  <si>
    <t>Төрийн байгууллагууд</t>
  </si>
  <si>
    <t>ААНОАТ, НӨАТ, АМНАТ, агаарын бохирдлын төлбөр</t>
  </si>
  <si>
    <t>Орон нутгийн засаг захиргаа</t>
  </si>
  <si>
    <t xml:space="preserve">Гол орлогын урсгалууд </t>
  </si>
  <si>
    <t>Тайлан</t>
  </si>
  <si>
    <t>Заавал нэгтгэх орлогын урсгал</t>
  </si>
  <si>
    <t xml:space="preserve">Нийт орлогын урсгал </t>
  </si>
  <si>
    <t>Тоо</t>
  </si>
  <si>
    <t>(Сая төгрөг)</t>
  </si>
  <si>
    <t>Төрийн байгууллагын тайлан</t>
  </si>
  <si>
    <t>Компанийн тайлан</t>
  </si>
  <si>
    <t>Улсын хэмжээний орлогын урсгалууд</t>
  </si>
  <si>
    <t>Орон нутгийн орлогын урсгалууд</t>
  </si>
  <si>
    <t xml:space="preserve">Материаллаг орлогын урсгалууд </t>
  </si>
  <si>
    <t>Босгын түвшин</t>
  </si>
  <si>
    <t>Эх сурвалж</t>
  </si>
  <si>
    <t>ЗГ болон компани</t>
  </si>
  <si>
    <t>Нэгтгэл болон зөрүүний хураангуй</t>
  </si>
  <si>
    <t>Тайлан гаргагч:</t>
  </si>
  <si>
    <t>Сонгогдсон үндсэн орлогын урсгалууд 
 (сая төгрөгөөр)</t>
  </si>
  <si>
    <t>Улсын хэмжээнд</t>
  </si>
  <si>
    <t>Орон нутгийн хэмжээнд</t>
  </si>
  <si>
    <t>Анхны тайлан</t>
  </si>
  <si>
    <t>ЗГ-ын байгууллага</t>
  </si>
  <si>
    <t>Компани</t>
  </si>
  <si>
    <t>Анхны нэгтгэлийн зөрүү</t>
  </si>
  <si>
    <t>Нэгтгэл</t>
  </si>
  <si>
    <t>ЗГ-ын залруулга</t>
  </si>
  <si>
    <t>Компанийн залруулга</t>
  </si>
  <si>
    <t>ЗГ-ын тайлан залруулгын дараа</t>
  </si>
  <si>
    <t>Компанийн тайлан  залруулгын дараа</t>
  </si>
  <si>
    <t>Нэгтгэлийн зөрүү (нэгтгэлийн маягт ирүүлэхээс татгалзсан компаниудыг оруулаад)</t>
  </si>
  <si>
    <t>Хасах нь: нэгтгэлийн залруулгын маягт ирүүлээгүй компанийн дүн</t>
  </si>
  <si>
    <t>Эцсийн нэгтгэгдээгүй цэвэр зөрүү</t>
  </si>
  <si>
    <t>Улсын хэмжээний гол орлогын урсгалын хамрах хүрээ</t>
  </si>
  <si>
    <t>Гол орлогын урсгалын хамрах хүрээ</t>
  </si>
  <si>
    <t>Хувь</t>
  </si>
  <si>
    <t>Сая төгрөг</t>
  </si>
  <si>
    <t>Нэг бүрчлэн нэгтгэх</t>
  </si>
  <si>
    <t>Түүвэрлэн нэгтгэх</t>
  </si>
  <si>
    <t>100 саяас 250 сая хүртэлх</t>
  </si>
  <si>
    <t>Орон нутгийн гол орлогын урсгалын хамрах хүрээ</t>
  </si>
  <si>
    <t>Улсын болон орон нутгийн хэмжээний давхардсан хэсэг</t>
  </si>
  <si>
    <t>Нэгтгэлд авч үзсэн нийт компанийн тоо</t>
  </si>
  <si>
    <t>Төрөл</t>
  </si>
  <si>
    <t>Авч үзсэн</t>
  </si>
  <si>
    <t>Нэгтгэсэн</t>
  </si>
  <si>
    <t>Дэд дүн</t>
  </si>
  <si>
    <t>Хасах нь: давхардсан компанийн тоо</t>
  </si>
  <si>
    <t>Бүлэг 1, 2-т авч үзсэн компанийн тоо</t>
  </si>
  <si>
    <t>Улсын хэмжээний нэгтгэлийн үр дүн - орлогын урсгалаар</t>
  </si>
  <si>
    <t>Орлогын урсгалууд</t>
  </si>
  <si>
    <t>Анхны зөрүү</t>
  </si>
  <si>
    <t>Залруулгын дараа</t>
  </si>
  <si>
    <t>Мэдээлэл ирүүлээгүй компаниудын зөрүү</t>
  </si>
  <si>
    <t>Залруулга хийгээгүй цэвэр зөрүү</t>
  </si>
  <si>
    <t>ЗГ</t>
  </si>
  <si>
    <t>Компаниуд</t>
  </si>
  <si>
    <t>Зөрүү</t>
  </si>
  <si>
    <t>Гадаадын мэргэжилтэн  ажилчны ажлын байрны төлбөр</t>
  </si>
  <si>
    <t>Төрийн байгууллагад өгсөн хандив дэмжлэг</t>
  </si>
  <si>
    <t>Орон нутгийн  хэмжээний нэгтгэлийн үр дүн – орлогын урсгалаар</t>
  </si>
  <si>
    <t xml:space="preserve">Гадаадын мэргэжилтэн  ажилчны ажлын байрны төлбөр </t>
  </si>
  <si>
    <t>Авто тээвэр болон  өөрөө явагч тээврийн хэрэгслийн албан татвар</t>
  </si>
  <si>
    <t>Шийдвэрлэгдээгүй зөрүү – сонгогдсон гол орлогын урсгалаар</t>
  </si>
  <si>
    <t>Сонгогдсон гол орлогын урсгалууд</t>
  </si>
  <si>
    <t>Шийдвэрлэгдээгүй зөрүү</t>
  </si>
  <si>
    <t>Төрийн байгууллагад өгсөн хандив, дэмжлэг</t>
  </si>
  <si>
    <t>Хасах нь: Нэгтгэлийн залруулгын маягтаа ирүүлээгүй компанийн дүн</t>
  </si>
  <si>
    <t>Хасалтын дараах цэвэр зөрүү</t>
  </si>
  <si>
    <t>Тайлагнаагүй компаниуд</t>
  </si>
  <si>
    <t>Улсын бүртгэлийн дугаар</t>
  </si>
  <si>
    <t>Компанийн нэр</t>
  </si>
  <si>
    <t>ЗГ-ын хүлээн авсан гол орлогын урсгалын хэмжээ</t>
  </si>
  <si>
    <t>Ган-Илч ХХК</t>
  </si>
  <si>
    <t xml:space="preserve">Нийт </t>
  </si>
  <si>
    <t>Хөдөлмөр, Халамжийн Үйлчилгээний Ерөнхий Газар</t>
  </si>
  <si>
    <t>Автобензин, дизелийн түлшний онцгой албан татвар</t>
  </si>
  <si>
    <t>Ашигт малтмалын нөөц ашигласны төлбөр болон нэмэлт төлбөр</t>
  </si>
  <si>
    <t>Газрын тосны хайгуулын болон ашиглалтын тусгай зөвшөөрлийн төлбөр</t>
  </si>
  <si>
    <t>БО-ны асуудал эрхэлсэн төрийн захиргааны төв байгууллагын тусгай дансанд төвлөрүүлсэн байгаль хамгаалах зардлын 50 хувийн хэмжээ</t>
  </si>
  <si>
    <t>Үл хөдлөх эд хөрөнгийн албан татвар</t>
  </si>
  <si>
    <t>Авто тээврийн болон өөрөө явагч хэрэгслийн албан татвар</t>
  </si>
  <si>
    <t>Бүтээгдэхүүн хуваах гэрээний дагуу хүлээн авсан орон нутгийг хөгжүүлэх урамшуулал</t>
  </si>
  <si>
    <t>Байгаль хамгаалах зардлын 50 хувийг тусгай дансанд шилжүүлсэн дүн</t>
  </si>
  <si>
    <t>БХГ-нд заасан нөхцөлийн дагуу төлөөлөгчийн газрын үйл ажиллагааг дэмжсэн төлбөр</t>
  </si>
  <si>
    <t>Рояльти</t>
  </si>
  <si>
    <t>БХГ-ны дагуу тухайн жилд төлсөн сургалтын урамшуулал</t>
  </si>
  <si>
    <t>ХХҮЕГ</t>
  </si>
  <si>
    <t>Улаанбаатар</t>
  </si>
  <si>
    <t>Гаалийн албан татвар, гаалийн үйлчилгээний хураамж, автобензин, дизелийн түлшний онцгой албан татвар</t>
  </si>
  <si>
    <t>Байгаль орчныг хамгаалах тусгай дансанд төвлөрүүлсэн орлогын 50%, бүтээгдэхүүн хуваах гэрээний дагуу хүлээн авсан орон нутгийг хөгжүүлэх урамшуулал, гадаадын мэргэжилтэн, ажилчны ажлын байрны төлбөр, ус ашигласны төлбөр, газрын төлбөр, үл хөдлөх хөрөнгийн албан татвар, авто тээвэр болон өөрөө явагч хэрэгслийн албан татвар</t>
  </si>
  <si>
    <t xml:space="preserve">Байгаль хамгаалах зардлын 50 хувийг тусгай дансанд шилжүүлсэн дүн </t>
  </si>
  <si>
    <t xml:space="preserve">Төрийн байгуулагад өгсөн хандив дэмжлэг </t>
  </si>
  <si>
    <t xml:space="preserve">Бэрх Ресорсиз ХХК </t>
  </si>
  <si>
    <t xml:space="preserve">Эйкүсора ХХК </t>
  </si>
  <si>
    <t xml:space="preserve">Бум-Арвай-Инвест ХХК </t>
  </si>
  <si>
    <t>Тэсийн хурд ХХК</t>
  </si>
  <si>
    <t>Монголиа шин ий Энержи ХХК</t>
  </si>
  <si>
    <t xml:space="preserve">Анхай-Интернэшнл ХХК  </t>
  </si>
  <si>
    <t xml:space="preserve">Хандгайтгол ХХК </t>
  </si>
  <si>
    <t>Байгаль орчныг хамгаалах тусгай дансанд төвлөрүүлсэн орлогын 50%</t>
  </si>
  <si>
    <t>БОАЖЯ</t>
  </si>
  <si>
    <t>Хандив, дэмжлэг хүлээн авсан төрийн байгууллагуудад</t>
  </si>
  <si>
    <t>Хасах нь: Нэгтгэлийн мэдээллийн маягтыг ирүүлээгүй  ЗГ-ын нэгжүүд *</t>
  </si>
  <si>
    <t>Хасах нь: нэгтгэлийн залруулгын маягт ирүүлээгүй  ЗГ-ын нэгжүүдийн дүн</t>
  </si>
  <si>
    <t>30 саяас 100 сая хүртэлх</t>
  </si>
  <si>
    <t>Мэдээлэл ирүүлээгүй ЗГ-ын нэгжүүдийн зөрүү</t>
  </si>
  <si>
    <t>Хасах нь: Нэгтгэлийн залруулгын маягтаа ирүүлээгүй ЗГ-ын нэгжүүдийн зөрүү дүн</t>
  </si>
  <si>
    <t>Хязгаарлалттай</t>
  </si>
  <si>
    <t>Бусад</t>
  </si>
  <si>
    <t>Хязгаарлалтгүй</t>
  </si>
  <si>
    <t>30 саяас 100 сая хүртэл</t>
  </si>
  <si>
    <t>Одоогийн хяналтууд болон Аудитын цар хүрээний анхны үнэлгээ, Баталгаажуулалтын анхны үнэлгээ</t>
  </si>
  <si>
    <t>ОХАЦХ болон БАҮ-ний шалгуурууд</t>
  </si>
  <si>
    <t>Гарын үсэг зурсан маягтууд</t>
  </si>
  <si>
    <t>Тийм</t>
  </si>
  <si>
    <t>Үгүй</t>
  </si>
  <si>
    <t>Багаас Дунд</t>
  </si>
  <si>
    <t>Бага</t>
  </si>
  <si>
    <t>Aудитлагдсан</t>
  </si>
  <si>
    <t>Дунд</t>
  </si>
  <si>
    <t xml:space="preserve"> ОХАЦХ болон БАҮ</t>
  </si>
  <si>
    <t>Компани/ТӨААН</t>
  </si>
  <si>
    <t>Таамагласан  ОХАЦХ болон БАҮ</t>
  </si>
  <si>
    <t>Засгийн Газрын агентлаг</t>
  </si>
  <si>
    <t>Баталгаажуулалтын эцсийн үнэлгээ</t>
  </si>
  <si>
    <t>Компаниуд болон ТӨААН-үүд</t>
  </si>
  <si>
    <t>Компаниудын ирүүлсэн мэдээлэл</t>
  </si>
  <si>
    <t>Орлогын нийт урсгал, сая төгрөгөөр</t>
  </si>
  <si>
    <t>Хувь, орлогын урсгалд тулгуурласан</t>
  </si>
  <si>
    <t>Баталгаа-жуулалтын эцсийн үнэлгээ</t>
  </si>
  <si>
    <t>Аудитын тайлан болон төлөөллийн захидал ирүүлээгүй</t>
  </si>
  <si>
    <t>1,2-р зэрэглэлийн аудитын байгууллагаар аудит хийлгэсэн зөрчилгүй дүгнэлт ирүүлсэн, төлөөллийн захидал ирүүлээгүй</t>
  </si>
  <si>
    <t>Төлөөллийн захидал болон хязгаарлалттай аудитын тайлан ирүүлсэн</t>
  </si>
  <si>
    <t>Муу</t>
  </si>
  <si>
    <t>Дунд / Муу</t>
  </si>
  <si>
    <t>Сайн</t>
  </si>
  <si>
    <t>Нийт дүн</t>
  </si>
  <si>
    <t>Хувь, орлогын урсгалд үндэслэсэн</t>
  </si>
  <si>
    <t>Үнэлгээ</t>
  </si>
  <si>
    <t>Дэд дүн 
Дунд / Муу</t>
  </si>
  <si>
    <t>Дэд дүн 
Сайн</t>
  </si>
  <si>
    <t>Дэд дүн
Сайн</t>
  </si>
  <si>
    <t>Дэд дүн
Муу</t>
  </si>
  <si>
    <r>
      <t>Төлөөллийн захидал ирүүлсэн боловч аудитын тайлан и</t>
    </r>
    <r>
      <rPr>
        <sz val="9"/>
        <color theme="1"/>
        <rFont val="Times New Roman"/>
        <family val="1"/>
      </rPr>
      <t>рүүлээгүй</t>
    </r>
  </si>
  <si>
    <r>
      <t xml:space="preserve">Төлөөллийн захидал ирүүлсэн ба 1-р зэрэглэлийн аудитын байгууллагаар аудит хийлгэсэн зөрчилгүй </t>
    </r>
    <r>
      <rPr>
        <sz val="9"/>
        <color theme="1"/>
        <rFont val="Times New Roman"/>
        <family val="1"/>
      </rPr>
      <t>дүгнэлт ирүүлсэн</t>
    </r>
  </si>
  <si>
    <r>
      <t xml:space="preserve">Төлөөллийн захидал болон 2,3-р зэрэглэлийн аудитын байгууллагаар аудит хийлгэсэн зөрчилгүй </t>
    </r>
    <r>
      <rPr>
        <sz val="9"/>
        <color theme="1"/>
        <rFont val="Times New Roman"/>
        <family val="1"/>
      </rPr>
      <t>дүгнэлт ирүүлсэн</t>
    </r>
  </si>
  <si>
    <r>
      <t xml:space="preserve">3-р зэрэглэлийн аудитын байгууллагаар аудит хийлгэсэн зөрчилгүй </t>
    </r>
    <r>
      <rPr>
        <sz val="9"/>
        <color theme="1"/>
        <rFont val="Times New Roman"/>
        <family val="1"/>
      </rPr>
      <t>дүгнэлт ирүүлсэн</t>
    </r>
    <r>
      <rPr>
        <sz val="9"/>
        <color rgb="FF000000"/>
        <rFont val="Times New Roman"/>
        <family val="1"/>
      </rPr>
      <t>, төлөөллийн захидал ирүүлээгүй</t>
    </r>
  </si>
  <si>
    <r>
      <t>Нийт компанийн</t>
    </r>
    <r>
      <rPr>
        <b/>
        <sz val="9"/>
        <color theme="1"/>
        <rFont val="Times New Roman"/>
        <family val="1"/>
      </rPr>
      <t xml:space="preserve"> 15.96% </t>
    </r>
  </si>
  <si>
    <r>
      <t>Нийт компанийн</t>
    </r>
    <r>
      <rPr>
        <b/>
        <sz val="9"/>
        <color theme="1"/>
        <rFont val="Times New Roman"/>
        <family val="1"/>
      </rPr>
      <t xml:space="preserve"> 77.47%</t>
    </r>
    <r>
      <rPr>
        <sz val="9"/>
        <color theme="1"/>
        <rFont val="Times New Roman"/>
        <family val="1"/>
      </rPr>
      <t xml:space="preserve"> </t>
    </r>
  </si>
  <si>
    <r>
      <t>Нийт компанийн</t>
    </r>
    <r>
      <rPr>
        <b/>
        <sz val="9"/>
        <color theme="1"/>
        <rFont val="Times New Roman"/>
        <family val="1"/>
      </rPr>
      <t xml:space="preserve"> 6.57%</t>
    </r>
  </si>
  <si>
    <r>
      <t>Нийт компанийн</t>
    </r>
    <r>
      <rPr>
        <b/>
        <sz val="9"/>
        <color theme="1"/>
        <rFont val="Times New Roman"/>
        <family val="1"/>
      </rPr>
      <t xml:space="preserve"> 21.78% </t>
    </r>
  </si>
  <si>
    <r>
      <t>Нийт компанийн</t>
    </r>
    <r>
      <rPr>
        <b/>
        <sz val="9"/>
        <color theme="1"/>
        <rFont val="Times New Roman"/>
        <family val="1"/>
      </rPr>
      <t xml:space="preserve"> 72.28%</t>
    </r>
    <r>
      <rPr>
        <sz val="9"/>
        <color theme="1"/>
        <rFont val="Times New Roman"/>
        <family val="1"/>
      </rPr>
      <t xml:space="preserve"> </t>
    </r>
  </si>
  <si>
    <r>
      <t>Нийт компанийн</t>
    </r>
    <r>
      <rPr>
        <b/>
        <sz val="9"/>
        <color theme="1"/>
        <rFont val="Times New Roman"/>
        <family val="1"/>
      </rPr>
      <t xml:space="preserve"> 5.94%</t>
    </r>
  </si>
  <si>
    <r>
      <t>Нийт компанийн</t>
    </r>
    <r>
      <rPr>
        <b/>
        <sz val="9"/>
        <color theme="1"/>
        <rFont val="Times New Roman"/>
        <family val="1"/>
      </rPr>
      <t xml:space="preserve"> 25.85% </t>
    </r>
  </si>
  <si>
    <r>
      <t>Нийт компанийн</t>
    </r>
    <r>
      <rPr>
        <b/>
        <sz val="9"/>
        <color theme="1"/>
        <rFont val="Times New Roman"/>
        <family val="1"/>
      </rPr>
      <t xml:space="preserve"> 72.03%</t>
    </r>
    <r>
      <rPr>
        <sz val="9"/>
        <color theme="1"/>
        <rFont val="Times New Roman"/>
        <family val="1"/>
      </rPr>
      <t xml:space="preserve"> </t>
    </r>
  </si>
  <si>
    <r>
      <t>Нийт компанийн</t>
    </r>
    <r>
      <rPr>
        <b/>
        <sz val="9"/>
        <color theme="1"/>
        <rFont val="Times New Roman"/>
        <family val="1"/>
      </rPr>
      <t xml:space="preserve"> 2.12%</t>
    </r>
  </si>
  <si>
    <t>Нягтлан бодох бүртгэлийн тогтолцоо, хөндлөнгийн аудит</t>
  </si>
  <si>
    <t>Ашигт Малтмал, Газрын Тосны Газар</t>
  </si>
  <si>
    <t>БХГ-ний дагуу тухайн жилд төлсөн сургалтын урамшуулал</t>
  </si>
  <si>
    <t>БХГ-нд заасан нөхцлийн дагуу төлөөлөгчийн газрын үйл ажиллагааг дэмжсэн төлбөр</t>
  </si>
  <si>
    <t>БХГ-ний дагуу хүлээн авсан орон нутгийг хөгжүүлэх урамшуулал</t>
  </si>
  <si>
    <t>Ашигт малтмалын ашиглалтын болон хайгуулын тусгай зөвшөөрлийн төлбөр, БХГ-ний дагуу тухайн жилд төлсөн сургалтын урамшуулал, БХГ-нд заасан нөхцлийн дагуу төлөөлөгчийн газрын үйл ажиллагааг дэмжсэн төлбөр, БХГ-ний дагуу ЗГ-т ногдох газрын тосны орлого, Рояльти</t>
  </si>
  <si>
    <t>50 саяас 250 сая хүртэл</t>
  </si>
  <si>
    <t>5.1.1.1  ОҮ-ийн хэмжээ (ША 6.3a)</t>
  </si>
  <si>
    <t>ОҮ-ийн ДНБ-д оруулcан хувь нэмэр</t>
  </si>
  <si>
    <t>Тэрбум төгрөг</t>
  </si>
  <si>
    <t>Бусад салбарын ДНБ-д оруулсан хувь нэмэр (мөнгөн дүнгээр)</t>
  </si>
  <si>
    <t>ОҮ-ийн ДНБ-д оруулсан хувь нэмэр (мөнгөн дүнгээр)</t>
  </si>
  <si>
    <t>ДНБ-д ОҮ-ийн эзлэх хувь</t>
  </si>
  <si>
    <t>2016 онд олборлох үйлдвэрлэлээс ЗГ-ын нийт хүлээн авсан орлого</t>
  </si>
  <si>
    <t>Нийт орлогод эзлэх хувь</t>
  </si>
  <si>
    <t>ЗГ-ийн нийт орлого*</t>
  </si>
  <si>
    <t>ОҮ-ийн нийт орлого</t>
  </si>
  <si>
    <t>АМНАТ</t>
  </si>
  <si>
    <t>ААНОАТ</t>
  </si>
  <si>
    <t xml:space="preserve">Газрын тосны орлого </t>
  </si>
  <si>
    <t>ААН-ийн төлсөн нийгмийн болон эрүүл мэндийн даатгалын шимтгэл</t>
  </si>
  <si>
    <t>НӨАТ</t>
  </si>
  <si>
    <t>Гаалийн албан татвар, үйлчилгээний хураамж</t>
  </si>
  <si>
    <t xml:space="preserve">5.1.1.2  2016 оны ОҮ-ийн оруулсан орлогын хувь нэмэр  (ША 6.3б) </t>
  </si>
  <si>
    <t>5.1.1.3  ОҮ-ийн экспорт (ША 6.3в)</t>
  </si>
  <si>
    <t>ОҮ-ийн экспорт</t>
  </si>
  <si>
    <t>Cая ам.доллар</t>
  </si>
  <si>
    <t>Бусад экспорт</t>
  </si>
  <si>
    <t>Нийт экспортод ОҮ-ийн эзлэх хувь</t>
  </si>
  <si>
    <t xml:space="preserve">5.1.1.4  ОҮ дэх хөдөлмөр эрхлэлт (ША 6.3г) </t>
  </si>
  <si>
    <t>ОҮ-ийн хөдөлмөр эрхлэлт</t>
  </si>
  <si>
    <t>Мянган ажлын байр</t>
  </si>
  <si>
    <t>Бусад салбарын хөдөлмөр эрхлэлт</t>
  </si>
  <si>
    <t>ОҮ-ийн нийт хөдөлмөр эрхлэлтэд эзлэх хувь</t>
  </si>
  <si>
    <t>ОҮ-д ажиллаж буй гадаад ажилчид</t>
  </si>
  <si>
    <t>Байршил</t>
  </si>
  <si>
    <t xml:space="preserve">Архангай </t>
  </si>
  <si>
    <t xml:space="preserve">                           - </t>
  </si>
  <si>
    <t xml:space="preserve">Баян-Өлгий </t>
  </si>
  <si>
    <t xml:space="preserve">Баянхонгор </t>
  </si>
  <si>
    <t xml:space="preserve">Булган </t>
  </si>
  <si>
    <t xml:space="preserve">                 - </t>
  </si>
  <si>
    <t xml:space="preserve">Өвөрхангай </t>
  </si>
  <si>
    <t xml:space="preserve">Говь-Алтай </t>
  </si>
  <si>
    <t xml:space="preserve">Говь-Сүмбэр </t>
  </si>
  <si>
    <t xml:space="preserve">Дархан-Уул </t>
  </si>
  <si>
    <t xml:space="preserve">Дорноговь </t>
  </si>
  <si>
    <t xml:space="preserve">Дорнод </t>
  </si>
  <si>
    <t xml:space="preserve">Дундговь </t>
  </si>
  <si>
    <t xml:space="preserve">Завхан </t>
  </si>
  <si>
    <t xml:space="preserve">Өмнөговь </t>
  </si>
  <si>
    <t xml:space="preserve">Орхон </t>
  </si>
  <si>
    <t xml:space="preserve">Сүхбаатар </t>
  </si>
  <si>
    <t xml:space="preserve">Сэлэнгэ </t>
  </si>
  <si>
    <t xml:space="preserve">Төв </t>
  </si>
  <si>
    <t xml:space="preserve">Увс </t>
  </si>
  <si>
    <t xml:space="preserve">Хөвсгөл </t>
  </si>
  <si>
    <t xml:space="preserve">Ховд </t>
  </si>
  <si>
    <t xml:space="preserve">Хэнтий </t>
  </si>
  <si>
    <t>Багануур</t>
  </si>
  <si>
    <t>Багахангай</t>
  </si>
  <si>
    <t xml:space="preserve">Баянгол </t>
  </si>
  <si>
    <t>Баянзүрх</t>
  </si>
  <si>
    <t>Налайх</t>
  </si>
  <si>
    <t>Сонгинохайрхан</t>
  </si>
  <si>
    <t>Сүхбаатар</t>
  </si>
  <si>
    <t>Хан-Уул</t>
  </si>
  <si>
    <t>Чингэлтэй</t>
  </si>
  <si>
    <t xml:space="preserve">5.1.1.5  Гар аргаар ашигт малтмал олборлох буюу бичил уул уурхай </t>
  </si>
  <si>
    <t>АМГТГ-аас ирүүлсэн БУУ-н үйл ажиллагааны мэдээлэл</t>
  </si>
  <si>
    <t>Аймаг</t>
  </si>
  <si>
    <t>Сум</t>
  </si>
  <si>
    <t>Талбайн нэр</t>
  </si>
  <si>
    <t>Ашигт малтмалын нэр</t>
  </si>
  <si>
    <t>Ашиглаж байгаа талбай (га)</t>
  </si>
  <si>
    <t xml:space="preserve">Эвдрэлд орсон талбай </t>
  </si>
  <si>
    <t>(га)</t>
  </si>
  <si>
    <t xml:space="preserve">Нөхөн сэргээлтэд орсон талбай </t>
  </si>
  <si>
    <t>БУУ эрхлэгчдийн тоо</t>
  </si>
  <si>
    <t>Эрэгтэй</t>
  </si>
  <si>
    <t>Эмэгтэй</t>
  </si>
  <si>
    <t>Дундговь</t>
  </si>
  <si>
    <t>Өлзийт</t>
  </si>
  <si>
    <t>Шарангад</t>
  </si>
  <si>
    <t>Жонш</t>
  </si>
  <si>
    <t>Увс</t>
  </si>
  <si>
    <t>Тариалан</t>
  </si>
  <si>
    <t>Бор Хавцал</t>
  </si>
  <si>
    <t>Алт</t>
  </si>
  <si>
    <t>Хэнтий</t>
  </si>
  <si>
    <t>Хэрлэн</t>
  </si>
  <si>
    <t>Ихэрт Уул</t>
  </si>
  <si>
    <t>Дорнод</t>
  </si>
  <si>
    <t>Баяндун</t>
  </si>
  <si>
    <t>Талбайн мэдээлэл ирүүлээгүй</t>
  </si>
  <si>
    <t>Баянтүмэн</t>
  </si>
  <si>
    <t>Цагаан үе</t>
  </si>
  <si>
    <t>Улаан шавар</t>
  </si>
  <si>
    <t>Говь-Алтай</t>
  </si>
  <si>
    <t>Есөнбулаг</t>
  </si>
  <si>
    <t>Шаврын гол Жаргалантын булаг</t>
  </si>
  <si>
    <t>Зүрх толгойн урд судаг</t>
  </si>
  <si>
    <t>Жамбий</t>
  </si>
  <si>
    <t>Дөтийн давааны ам, Гүүрний баруун талын хойт 2 жалга</t>
  </si>
  <si>
    <t>Өндөр дэнжийн ар салаа</t>
  </si>
  <si>
    <t>Урд Хужирт</t>
  </si>
  <si>
    <t>Дорноговь</t>
  </si>
  <si>
    <t>Айраг</t>
  </si>
  <si>
    <t>Монголросцветмет ХХК Хайртын уурхай</t>
  </si>
  <si>
    <t>Тагт</t>
  </si>
  <si>
    <t>Монголросцветмет ХХК Хайртын Уурхай</t>
  </si>
  <si>
    <t>2-р багийн нутаг Алтат</t>
  </si>
  <si>
    <t>Хонгорын уурхай, МРЦ-ийн ашиглагдаагүй талбай</t>
  </si>
  <si>
    <t>1-р багийн нутаг Цагаан дэл</t>
  </si>
  <si>
    <t>Ихэт</t>
  </si>
  <si>
    <t>БУУ-н үйл ажиллагаа эрхлэдэг  нөхөрлөл байхгүй</t>
  </si>
  <si>
    <t>Завхан</t>
  </si>
  <si>
    <t>Ургамал</t>
  </si>
  <si>
    <t>Цагаан толгой</t>
  </si>
  <si>
    <t>Архангай</t>
  </si>
  <si>
    <t>Цэцэрлэг</t>
  </si>
  <si>
    <t>Нөхөрлөл байхгүй талаар албан тоот ирүүлсэн</t>
  </si>
  <si>
    <t>Баянхонгор</t>
  </si>
  <si>
    <t>Заг</t>
  </si>
  <si>
    <r>
      <t>Нийт</t>
    </r>
    <r>
      <rPr>
        <sz val="10"/>
        <color theme="1"/>
        <rFont val="Times New Roman"/>
        <family val="1"/>
        <charset val="204"/>
      </rPr>
      <t xml:space="preserve"> </t>
    </r>
  </si>
  <si>
    <t>Аймгуудаас ирүүлсэн БУУ-н үйл ажиллагааны мэдээлэл</t>
  </si>
  <si>
    <t>Ашигт малтмалын төрөл</t>
  </si>
  <si>
    <t>Нөхөрлө-лийн тоо</t>
  </si>
  <si>
    <t>Гэрээний нэр</t>
  </si>
  <si>
    <t>Шарын гол</t>
  </si>
  <si>
    <t>БУУ-н олборлолт</t>
  </si>
  <si>
    <t>Баянтүмэн сум, Цул</t>
  </si>
  <si>
    <t>Баянтүмэн сум, Цагаан үе</t>
  </si>
  <si>
    <t>Шавар</t>
  </si>
  <si>
    <t>Хулд</t>
  </si>
  <si>
    <t>БУУ-н гэрээ</t>
  </si>
  <si>
    <t>Баяндун сум, Нүхт</t>
  </si>
  <si>
    <t>Байхгүй</t>
  </si>
  <si>
    <t>Тайшир</t>
  </si>
  <si>
    <t>Алтай</t>
  </si>
  <si>
    <t>Норовлин</t>
  </si>
  <si>
    <t>Батноров</t>
  </si>
  <si>
    <t>Баян-Адрага</t>
  </si>
  <si>
    <t>Дархан</t>
  </si>
  <si>
    <t>Ховд</t>
  </si>
  <si>
    <t>Мөст</t>
  </si>
  <si>
    <t>-</t>
  </si>
  <si>
    <t>Төв</t>
  </si>
  <si>
    <t>Заамар</t>
  </si>
  <si>
    <t>Угтаалцайдам</t>
  </si>
  <si>
    <t>Квартын чулуу</t>
  </si>
  <si>
    <t>Сэргэлэн</t>
  </si>
  <si>
    <t>Өмнөговь</t>
  </si>
  <si>
    <t>Баяндалай, Сэврэй, Номгон, Манлай, Мандал-Овоо,  Гурвантэс, Ноён, Цогт-Овоо</t>
  </si>
  <si>
    <t>Гурвантэс</t>
  </si>
  <si>
    <t>Түргэн</t>
  </si>
  <si>
    <t>300-500</t>
  </si>
  <si>
    <t>30-50</t>
  </si>
  <si>
    <t>Дөрвөлжин</t>
  </si>
  <si>
    <t>300-50</t>
  </si>
  <si>
    <t>50-100</t>
  </si>
  <si>
    <t>5.1.2   Эрх зүйн хүрээ болон төсвийн бодлого (ША 2.1)</t>
  </si>
  <si>
    <t>Хувь хэмжээ (Нийт ажилчдын тоонд эзлэх хувь)</t>
  </si>
  <si>
    <t>ОҮ-ийн үйл ажиллагаа</t>
  </si>
  <si>
    <t>Дүрмийн сан (Сая төгрөгөөр)</t>
  </si>
  <si>
    <t>100 хүртэлх</t>
  </si>
  <si>
    <t>101 болон түүнээс дээш</t>
  </si>
  <si>
    <t>15-аас 30 ажилчид</t>
  </si>
  <si>
    <t>31-аас 50 ажилчид</t>
  </si>
  <si>
    <t>51-аас 100 ажилчид</t>
  </si>
  <si>
    <t>Ажилчдын тоо харгалзахгүй</t>
  </si>
  <si>
    <t xml:space="preserve">Газрын тос болон байгалийн хийн хайгуул, олборлолт </t>
  </si>
  <si>
    <t>Бусад ОҮ-ийн үйл ажиллагаа</t>
  </si>
  <si>
    <t>Зонхилох ашигт малтмалд тооцох ашигт малтмалын нөөц ашигласны төлбөр болон нэмэлт төлбөрүүд</t>
  </si>
  <si>
    <t> Нэгж</t>
  </si>
  <si>
    <t>Тэмдэг</t>
  </si>
  <si>
    <t>-лэл</t>
  </si>
  <si>
    <t>АМНАТ-ийн хувь</t>
  </si>
  <si>
    <t>АМНАТ-ийн хэмжүүр</t>
  </si>
  <si>
    <t>Нэгжийн зах зээлийн үнэ</t>
  </si>
  <si>
    <t>Үндсэн хувь дээр нэмж ногдуулах хувь</t>
  </si>
  <si>
    <t>(ам.доллар)</t>
  </si>
  <si>
    <t>Хүдэр</t>
  </si>
  <si>
    <t>Баяжмал</t>
  </si>
  <si>
    <t>Бүтээгдэхүүн</t>
  </si>
  <si>
    <t>Зэс</t>
  </si>
  <si>
    <t>тн</t>
  </si>
  <si>
    <t>Борлуулсан, борлуулахаар ачуулсан, ашигласан бүтээг-дэхүүний үнэлгээ</t>
  </si>
  <si>
    <t>0-5 000</t>
  </si>
  <si>
    <t>5 000-6 000</t>
  </si>
  <si>
    <t>6 000-7 000</t>
  </si>
  <si>
    <t>7 000-8 000</t>
  </si>
  <si>
    <t>8 000-9 000</t>
  </si>
  <si>
    <t>+9 000</t>
  </si>
  <si>
    <t>унц</t>
  </si>
  <si>
    <t>Монгол Банк, түүнээс эрх олгосон банкинд худалдсан алт</t>
  </si>
  <si>
    <t>Борлуулалтын үнэлгээ</t>
  </si>
  <si>
    <t>0-900</t>
  </si>
  <si>
    <t>900-1 000</t>
  </si>
  <si>
    <t>1 000-1 100</t>
  </si>
  <si>
    <t>1 100-1 200</t>
  </si>
  <si>
    <t>1 200-1 300</t>
  </si>
  <si>
    <t>+1 300</t>
  </si>
  <si>
    <t>Боловсруу-лаагүй нүүрс</t>
  </si>
  <si>
    <t>Дотоодод баяжуулсан нүүрс</t>
  </si>
  <si>
    <t>0-25</t>
  </si>
  <si>
    <t>25-50</t>
  </si>
  <si>
    <t>50-75</t>
  </si>
  <si>
    <t>75-100</t>
  </si>
  <si>
    <t>100-125</t>
  </si>
  <si>
    <t>Баяжуулсан нүүрс</t>
  </si>
  <si>
    <t>0-100</t>
  </si>
  <si>
    <t>100-130</t>
  </si>
  <si>
    <t>130-160</t>
  </si>
  <si>
    <t>160-190</t>
  </si>
  <si>
    <t>190-210</t>
  </si>
  <si>
    <t>Бэлэн бүтээгдэхүүн (хагас кокс, кокс, хий, шингэн түлш, нүүрс-химийн бүтээгдэхүүн)</t>
  </si>
  <si>
    <t>0-160</t>
  </si>
  <si>
    <t>210-240</t>
  </si>
  <si>
    <t>240-270</t>
  </si>
  <si>
    <t>Мөнгө</t>
  </si>
  <si>
    <t>25-30</t>
  </si>
  <si>
    <t>30-35</t>
  </si>
  <si>
    <t>35-40</t>
  </si>
  <si>
    <t>40-45</t>
  </si>
  <si>
    <t>2016 онд хувийн хөрөнгөөр санхүүжүүлсэн томоохон хайгуулын төслүүд</t>
  </si>
  <si>
    <t>Хайгуулын төсөл</t>
  </si>
  <si>
    <t>Ашигт малтмал</t>
  </si>
  <si>
    <t>Батлагдсан нөөц</t>
  </si>
  <si>
    <t>Нөөцийн хэмжээ</t>
  </si>
  <si>
    <t>Ураны төсөл /Дулаан Уул, Зөөвч Овоогийн орд/</t>
  </si>
  <si>
    <t xml:space="preserve">Уран </t>
  </si>
  <si>
    <t>Дорноговь аймаг, Улаанбадрах  сум</t>
  </si>
  <si>
    <r>
      <t>Дулаан Уулын ураны  орд.</t>
    </r>
    <r>
      <rPr>
        <sz val="8"/>
        <color rgb="FF000000"/>
        <rFont val="Times New Roman"/>
        <family val="1"/>
        <charset val="204"/>
      </rPr>
      <t xml:space="preserve"> (В+C) зэрэглэлээр</t>
    </r>
  </si>
  <si>
    <t>Хүдрийн 58,117,825.63 тн буюу 217.69 г/т дундаж агуулгатай болон 11,896.44 тн металл ураны нөөц тогтоогдсон байна.</t>
  </si>
  <si>
    <r>
      <t>Зөөвч Овоогийн ураны  орд.</t>
    </r>
    <r>
      <rPr>
        <sz val="8"/>
        <color rgb="FF000000"/>
        <rFont val="Times New Roman"/>
        <family val="1"/>
        <charset val="204"/>
      </rPr>
      <t xml:space="preserve"> Бодитой болон Боломжтой (В+С) зэрэглэлээр </t>
    </r>
  </si>
  <si>
    <r>
      <t xml:space="preserve">Хүдрийн </t>
    </r>
    <r>
      <rPr>
        <sz val="8"/>
        <color theme="1"/>
        <rFont val="Times New Roman"/>
        <family val="1"/>
        <charset val="204"/>
      </rPr>
      <t xml:space="preserve">288,698,781.25 </t>
    </r>
    <r>
      <rPr>
        <sz val="8"/>
        <color rgb="FF000000"/>
        <rFont val="Times New Roman"/>
        <family val="1"/>
        <charset val="204"/>
      </rPr>
      <t xml:space="preserve"> тн буюу 234.52 eUppm дундаж агууламжтай болон 67,706.77 тн металл ураны нөөц тогтоогдсон байна.</t>
    </r>
  </si>
  <si>
    <t>“Сэлэнгэ” төмрийн хүдрийн төсөл</t>
  </si>
  <si>
    <t>Төмөр</t>
  </si>
  <si>
    <t>Сэлэнгэ аймаг, Ерөө сумаас  24 км</t>
  </si>
  <si>
    <t>Бодит нөөц (В), Боломжит нөөч (С)</t>
  </si>
  <si>
    <t>Бодит нөөц (В): Хүдэр 238.80 сая.тн, металл 39.3 сая.тн. Боломжит нөөц (С): Хүдэр 10.6 сая.тн, металл 1.8 сая.тн.</t>
  </si>
  <si>
    <t>"Хармагтайн"   төсөл</t>
  </si>
  <si>
    <t>Алт-Зэс</t>
  </si>
  <si>
    <t>Өмнөговь аймаг, Цогт Цэций сум</t>
  </si>
  <si>
    <t>Эдийн засгийн үр ашиг баттай, бодит болон боломжтой (А+В+С)</t>
  </si>
  <si>
    <t>Хүдрийн  нөөц 18,031,254.0тн, алтны нөөц 13.428тн, зэсийн нөөц 88,475.0тн</t>
  </si>
  <si>
    <t>Тодорхой нөхцөлд үр ашигтай баттай, бодит болон боломжит нөөц (A+В+С)</t>
  </si>
  <si>
    <t>Хүдрийн нөөц 68,535,851.0тн, алтны нөөц 25.008тн, зэсийн нөөц 259,525.0тн</t>
  </si>
  <si>
    <t xml:space="preserve"> “Хүрэл Үнэг” төсөл</t>
  </si>
  <si>
    <t>Полиметал</t>
  </si>
  <si>
    <t>Дорноговь аймаг, Мандах сум</t>
  </si>
  <si>
    <t>Тогтоогдоогүй</t>
  </si>
  <si>
    <t>Баян уулын орд</t>
  </si>
  <si>
    <t>Төв аймаг, Дэлгэрхаан, Бүрэн  сум</t>
  </si>
  <si>
    <t>1-р орд биет бодит болон боломжит нөөц (Б+С)</t>
  </si>
  <si>
    <t>Алтны нөөц 24.29 тн</t>
  </si>
  <si>
    <t>Улаанбулагийн орд</t>
  </si>
  <si>
    <t>Сэлэнгэ,Төв аймаг, Мандал, Борнуур  сум</t>
  </si>
  <si>
    <t xml:space="preserve">Бодит нөөц (В) болон </t>
  </si>
  <si>
    <t>Бодит нөөц (В): 2,841.5 мян.т хүдэрт 3,765.4 кг алт;</t>
  </si>
  <si>
    <t xml:space="preserve">Боломжит нөөц (С) </t>
  </si>
  <si>
    <t>Боложит нөөц (С): 443 мян.т хүдэрт 478.4 кг алт.</t>
  </si>
  <si>
    <t>Цагаан овоогийн  орд</t>
  </si>
  <si>
    <t>Алт-холимог метал</t>
  </si>
  <si>
    <t>Дорнод аймаг, Цагаан Овоо сум</t>
  </si>
  <si>
    <t>Эдийн засгийн үр ашигтай баттай, бодит болон боломжит нөөц (A+В+С)</t>
  </si>
  <si>
    <t>Эдийн засгийн өгөөжийн үр ашигтай нийт нөөц: 19,308,574.0 тн хүдэр, 26,389.9 кг алт, 195,391.7 кг мөнгө, 105,466.1 тн хар тугалга, 193,966.3 тн цайр;</t>
  </si>
  <si>
    <t>Баттай (А) нөөц: 8,658,448.0 тн хүдэр, 13,551.7 кг алт, 69,471.9 кг мөнгө, 54,158.0 тн хар тугалга, 94,705.7 тн цайр;</t>
  </si>
  <si>
    <t>Бодит (В) нөөц 10,574,088.0 тн хүдэр, 12,749.1 кг алт, 125,585.6 кг мөнгө, 51,177.6 тн хар тугалга, 99,078.8 тн цайр;</t>
  </si>
  <si>
    <t>Боломжтой (С) нөөц 76,038.0 тн хүдэр, 89.1 кг алт, 334.2 кг мөнгө 130.4 тн хар тугалга, 181.8 тн цайр.</t>
  </si>
  <si>
    <t>Тодорхой нөхцөлд үр ашигтай нийт нөөц: 2,609,660.0 тн хүдэр, 1,807.1 кг алт, 17,285.9 кг мөнгө, 23,475.9 тн хар тугалга, 40,836.2 тн цайр.</t>
  </si>
  <si>
    <t>Улаан дэлийн төсөл</t>
  </si>
  <si>
    <t>Циркон, хүнд газрын ховор элемент</t>
  </si>
  <si>
    <t>Увс аймаг, Завхан сум</t>
  </si>
  <si>
    <t xml:space="preserve"> Тогтоогдоогүй</t>
  </si>
  <si>
    <t>Хөх дэлийн литийн орд</t>
  </si>
  <si>
    <t>Дундговь аймаг, Өлзийт сум</t>
  </si>
  <si>
    <t xml:space="preserve">Баттай, бодит болон боломжит нөөц (А+В+С) </t>
  </si>
  <si>
    <t>0.156%-ийн дундаж агууламжтай 283.9 сая тн хүдрийн нөөц болон 443.6 мян тн литийн нөөц тооцоологдсоноос:</t>
  </si>
  <si>
    <t xml:space="preserve">Баттай (А) хүдрийн нөөц 23.5 сая.тн, бодит (В) хүдрийн нөөц 98.7 сая.тн буюу литийн металлын нөөц 37.7мян тн, баттай (А) зэрэглэлээр, бодитой (В) зэрэглэлээр 151.3 мян тн гэж тооцоологдсон.  </t>
  </si>
  <si>
    <t>Мөнхтийн Цагаан Дөрвөлжингийн литийн орд</t>
  </si>
  <si>
    <t>Лити</t>
  </si>
  <si>
    <t>Говьсүмбэр, Дундговь аймаг, Шивээговь, Баянжаргалан  сум</t>
  </si>
  <si>
    <t>Бодит болон  боломжит нөөц (В+С)</t>
  </si>
  <si>
    <r>
      <t>Li</t>
    </r>
    <r>
      <rPr>
        <vertAlign val="subscript"/>
        <sz val="8"/>
        <color rgb="FF000000"/>
        <rFont val="Times New Roman"/>
        <family val="1"/>
        <charset val="204"/>
      </rPr>
      <t>2</t>
    </r>
    <r>
      <rPr>
        <sz val="8"/>
        <color rgb="FF000000"/>
        <rFont val="Times New Roman"/>
        <family val="1"/>
        <charset val="204"/>
      </rPr>
      <t>O-ийн 0.65%-ийн дундаж агууламжтай 2,276,989 тн хүдэр, химийн цэврээр 14,575 тн литийн, 0.15%-ийн агуулгатай Rb2O-ийн 4,286.1 тн рубиди, 0.03%-ийн дундаж агуулгатай 0.622тн цезийн нөөц тогтоогдсон.</t>
    </r>
  </si>
  <si>
    <t>Мандалын орд</t>
  </si>
  <si>
    <t>Молибден-вольфрамын</t>
  </si>
  <si>
    <t>Хөвсгөл аймаг, Цагаан-Уул сум</t>
  </si>
  <si>
    <t>Эдийн засгийн үр ашигтай байх баттай, бодит болон боломжит нөөц (А+В+С)</t>
  </si>
  <si>
    <t>эквМо-1,124.0 г/тн, Мо-961.89 г/тн, W-242.12 г/тн-ын дундаж агуулгатай 294,949,392.65 тн хүдэрт 331,523.96 тн эквМо, 283,708.52 тн молибден, 71,412.67 тн вольфрам</t>
  </si>
  <si>
    <t>Тодорхой нөхцөлд эдийн засгийн үр ашигтай байх баттай , бодит болон боломжит нөөц (А+В+С)</t>
  </si>
  <si>
    <t xml:space="preserve">эквМо-245.23 г/тн, Мо-151.14 г/тн, W-140.53 г/тн-ын дундаж агуулгатай 19,874,107.98 тн хүдэрт 4,873.66 тн эквМо, 3,003.68 тн молибден, 2,792.83 тн вольфрам </t>
  </si>
  <si>
    <t>Өндөр-Цахирын орд</t>
  </si>
  <si>
    <t>Молибден, вольфрам</t>
  </si>
  <si>
    <t>Бодит болон боломжит нөөц (В+С)</t>
  </si>
  <si>
    <t>Ордын хайгуулын ажлын үр дүнд 18,757.09 мян.тн хүдэрт агуулагдах 0,083%-ийн молибдений дундаж агуулгатай 156,453 мян.тн металл болон 0.04 г/т дундаж агуулгатай 7,465 мян.тн рений, 0,015%-ийн дундаж агуулгатай 28,887 мян.тн вольфрамын металлын нөөц тус тус тогтоогдсон.</t>
  </si>
  <si>
    <t>Баянцогтын орд</t>
  </si>
  <si>
    <t>Вольфрам, молибден</t>
  </si>
  <si>
    <t>Хэнтий аймаг, Цэнхэрмандал сум</t>
  </si>
  <si>
    <t>Бодит болон Боломжит нөөц (В+С)</t>
  </si>
  <si>
    <t>WO3 275.51 г/т, Mo 206.28 г/т, Sn 141.88 г/т, Ag 1.55 г/т буюу 511.1 г/т вольфрамын (Eq.WO3) дундаж агуулгатай 269.67 сая тонн хүдэр 74,296.4 тн метал вольфрам, 55,627.4 тн метал молибдени, 38,261.9 тн метал цагаан тугалга, 417.63 тн мөнгөний нөөц буюу нийт 137,831.2 тн метал вольфрамын дүйцүүлсэн нөөцтэй болохыг тогтоосон.</t>
  </si>
  <si>
    <t>5.1.3.1  Томоохон хэмжээний хайгуулын үйл ажиллагаа (ША 3.1)</t>
  </si>
  <si>
    <t>5.1.3.2  Гол нэр төрлийн ашигт малтмалын олборлолт, борлуулалт болон экспортын хэмжээ (ША 3.2, ША 3.3)</t>
  </si>
  <si>
    <t xml:space="preserve">2016 оны ашигт малтмалын олборлолтын хэмжээ </t>
  </si>
  <si>
    <t>Нэгж</t>
  </si>
  <si>
    <t>% өөрчлөлт</t>
  </si>
  <si>
    <t xml:space="preserve">Нүүрс </t>
  </si>
  <si>
    <t>000' тонн</t>
  </si>
  <si>
    <t>Газрын тос</t>
  </si>
  <si>
    <t>000' баррель</t>
  </si>
  <si>
    <t>Зэсийн баяжмал, металл агуулгаараа</t>
  </si>
  <si>
    <t>Молибдений баяжмал</t>
  </si>
  <si>
    <t>тонн</t>
  </si>
  <si>
    <t>Хайлуур жонш</t>
  </si>
  <si>
    <t>Хайлуур жоншны баяжмал</t>
  </si>
  <si>
    <t>Төмрийн хүдэр</t>
  </si>
  <si>
    <t>Төмрийн хүдрийн баяжмал</t>
  </si>
  <si>
    <t>Цайрын баяжмал</t>
  </si>
  <si>
    <t>Гянтболдын баяжмал</t>
  </si>
  <si>
    <t xml:space="preserve"> -   </t>
  </si>
  <si>
    <t>Давс олборлолт</t>
  </si>
  <si>
    <t>2016 оны ашигт малтмалын олборлолтын мөнгөн дүн (сая төгрөг)</t>
  </si>
  <si>
    <t>Метал хүдрийн олборлолт</t>
  </si>
  <si>
    <t>Нүүрс олборлолт</t>
  </si>
  <si>
    <t>Газрын тос олборлолт</t>
  </si>
  <si>
    <t>Бусад ашигт малтмал олборлолт</t>
  </si>
  <si>
    <t>Уул уурхай, олборлолтын туслах бусад үйл ажиллагаа</t>
  </si>
  <si>
    <t>Ашигт малтмалын 2016 оны борлуулалтын хэмжээ, мөнгөн дүн  (мөнгөн дүн сая төгрөгөөр)</t>
  </si>
  <si>
    <t>Бүтээгдэхүүний нэр</t>
  </si>
  <si>
    <t>Борлуулалт хэмжээ</t>
  </si>
  <si>
    <t>Борлуулалт дүн</t>
  </si>
  <si>
    <t>Борлуулалт %</t>
  </si>
  <si>
    <t>Зэсийн баяжмал</t>
  </si>
  <si>
    <t>Нүүрс</t>
  </si>
  <si>
    <t>кг</t>
  </si>
  <si>
    <t>Молибден баяжмал</t>
  </si>
  <si>
    <t>Цемент</t>
  </si>
  <si>
    <t>Дайрга</t>
  </si>
  <si>
    <t>000' м3</t>
  </si>
  <si>
    <t>Жоншны баяжмал</t>
  </si>
  <si>
    <t>Шохойн чулуу</t>
  </si>
  <si>
    <t>Хайрга</t>
  </si>
  <si>
    <t>Манганы хүдэр</t>
  </si>
  <si>
    <t>Жоншны хүдэр</t>
  </si>
  <si>
    <t>Тоосго</t>
  </si>
  <si>
    <t>000' ш</t>
  </si>
  <si>
    <t>Гөлтгөнө</t>
  </si>
  <si>
    <t>Гантиг</t>
  </si>
  <si>
    <t>Элс</t>
  </si>
  <si>
    <t>Цагаан тугалганы баяжмал</t>
  </si>
  <si>
    <t>Манганы баяжмал</t>
  </si>
  <si>
    <t xml:space="preserve">        </t>
  </si>
  <si>
    <t>Сүүлийн 5 жилийн ашигт малтмалын экспорт</t>
  </si>
  <si>
    <t>ЖНХ</t>
  </si>
  <si>
    <t>мян.тонн</t>
  </si>
  <si>
    <t>сая ам.доллар</t>
  </si>
  <si>
    <t>Молибдены баяжмал</t>
  </si>
  <si>
    <t>Боловсруулаагүй алт</t>
  </si>
  <si>
    <t>Оюу Толгойн түүх</t>
  </si>
  <si>
    <t>Жил</t>
  </si>
  <si>
    <t>Тайлбар</t>
  </si>
  <si>
    <t>Аравдугаар сард хувь нийлүүлэгчдийн гурвалсан түншлэлийн гэрээнд ЗГ, Канадын Айвенхоу Майнз болон Рио Тинто компаниуд гарын үсэг зурсан. Энэхүү гэрээний дагуу хөрөнгө оруулалт нь 2 үе шаттайгаар хийгдэхээр болсон бөгөөд эхний үе шат нь ил уурхайн ашиглалт, баяжуулах үйлдвэр, холбогдох дэд бүтэц болон урьдчилсан уурхайн ам малтах ажлаас бүрдэх бөгөөд хоёр дахь үе шат нь далд уурхайн олборлолт, баяжуулах үйлдвэрийн сайжруулалт болон хүдрийн далд уурхайн дэд бүтцийн ажлуудаас бүрдсэн байна.</t>
  </si>
  <si>
    <t>Зургадугаар сард зэсийн баяжмал болон алтны олборлолт эхлэв.</t>
  </si>
  <si>
    <t>2013-2014</t>
  </si>
  <si>
    <t>Рио Тинто болон ЗГ төслийн өртөг, удирдлагын зардал, татвар, усны хэрэглээ болон бусад асуудлууд дээр санал зөрөн зөвшилцөлд хүрч чадаагүй.</t>
  </si>
  <si>
    <t xml:space="preserve">Зургадугаар сард ЗГ-ын зүгээс ойролцоогоор 130 сая ам.долларын татварын нөхөн төлбөрийг шаардсан боловч Оюу Толгой үүнийг үндэслэлгүй гэж үзсэн. Энэ нь хөрөнгө оруулагчдад Оюу Толгой 2014 онд ямар нэгэн дэвшил гарахгүй гэсэн таамаглалыг бий болгожээ. </t>
  </si>
  <si>
    <t>Есдүгээр сард Татварын Маргаан Таслах Зөвлөлөөс татварын нэхэмжлэлийг 30 сая ам.доллар болгон бууруулсан. Анхны 33 маргаантай зүйлсийн жагсаалтыг нэг болгон багасгасан байна.</t>
  </si>
  <si>
    <t>Хоёрдугаар сард, 2013 оны зургадугаар сард олборлолт эхэлснээс хойш баяжмалын олборлолт 1 сая тоннд хүрсэн. Тавдугаар сард, ЗГ болон Рио Тинто хоорондын татварын маргаан болон зардлын асуудлуудаа шийдвэрлэн 5.4 тэрбум ам.долларын далд уурхайн бүтээн байгуулалтын ажлаа үргэлжлүүлэх гэрээнд гарын үсэг зурав.</t>
  </si>
  <si>
    <r>
      <t>Гүний уурхайн налуу ам, үйлчилгээний порталын газар шорооны ажлыг, налуу нэвтрэлтийг 2017 оны 1 дүгээр сараас эхлүүлэх боломжтой болсон.</t>
    </r>
    <r>
      <rPr>
        <sz val="10"/>
        <color rgb="FF000000"/>
        <rFont val="Times New Roman"/>
        <family val="1"/>
        <charset val="204"/>
      </rPr>
      <t xml:space="preserve"> </t>
    </r>
    <r>
      <rPr>
        <sz val="10"/>
        <color theme="1"/>
        <rFont val="Times New Roman"/>
        <family val="1"/>
        <charset val="204"/>
      </rPr>
      <t>2016 оны сүүлээр гүний уурхайд 1.6 км-тэй тэнцэх хөндлөн нэвтрэлт гүйцэтгэжээ. 2016 онд Оюу Толгой нь 828,600 тонн баяжмалын борлуулалтаас 1.2 тэрбум ам.долларын орлого олж 210.6 сая ам.долларын цэвэр ашгийг бүртгэсэн байна.</t>
    </r>
  </si>
  <si>
    <t>Цаашид</t>
  </si>
  <si>
    <t xml:space="preserve">2017 оны хувьд Оюу Толгой нь 130-аас 160 мянган тонн зэс болон 100-аас 140 мянган унц алт олборлох хүлээлттэй байгаа бөгөөд энэхүү таамаглалтай харьцуулахад, Оюу Толгой нь 2016 оны хувьд 201,300 тонн зэс болон 300,000 унц алт олборлосон байна. </t>
  </si>
  <si>
    <t>Эрдэнэт уурхайн түүх</t>
  </si>
  <si>
    <t>Анхны баяжмал гарган авч жилд 4 сая тонн хүдэр олборлох, боловсруулах хүчин чадал бүхий уулын баяжуулах үйлдвэрийн эхний хэсгийг ашиглалтад оруулав.</t>
  </si>
  <si>
    <t>Жилд 8 сая тонн хүдэр олборлох, боловсруулах хүчин чадал бүхий үйлдвэрийн хоёрдугаар хэсгийг ашиглалтад оруулав.</t>
  </si>
  <si>
    <t>Үйлдвэрийн гурав болон дөрөвдүгээр хэсгүүдийг ашиглалтад оруулж, жилд 16 сая тонн хүдэр олборлох, боловсруулах хүчин чадалтай болов.</t>
  </si>
  <si>
    <t>Эрдэнэт Үйлдвэр ХХК-ийн тавдугаар хэсгийг ашиглалтад оруулж, хүдэр олборлох, боловсруулах хүчин чадлыг жилд 20 сая тонн хүртэл нэмэгдүүлэв. Баяжуулах үйлдвэр ашиглалтад орсноос хойш нийт 1 сая тонн зэсийн агууламжтай баяжмал олборлов.</t>
  </si>
  <si>
    <t>Хам хөвүүлэн баяжуулах хэсгийг ашиглалтад оруулж, жилд 24 сая тонн хүдэр боловсруулах хүчин чадалтай болов.</t>
  </si>
  <si>
    <t>Хүдэр боловсруулалтын хүчин чадлыг 26 сая тоннд хүргэв.</t>
  </si>
  <si>
    <t>Ашигт малтмал боловсруулах үйлдвэрийн хөвүүлэн баяжуулах 6 дугаар хэсгийг орлуулж эхлүүлсэн байна.</t>
  </si>
  <si>
    <t>Цаашдын хандлага</t>
  </si>
  <si>
    <t>Эрдэнэт Үйлдвэр ХХК-ийн 2020 он хүртэлх стратеги төлөвлөгөөнд тусгагдсаны дагуу тус компани нь байгаль орчинд ээлтэй, цахилгаан энерги бага зарцуулдаг шинэ технологи нэвтрүүлэх замаар үйлдвэрийн тоног төхөөрөмжийг сайжруулж, хүдэр боловсруулалтын хүчин чадлыг жилд 35 сая тонн болгон нэмэгдүүлж, нэгж бүтээгдэхүүний зардлыг бууруулж, нэмүү өртөг шингэсэн эцсийн бүтээгдэхүүн үйлдвэрлэхээр зорьж байна.</t>
  </si>
  <si>
    <t>5.1.3.3   Ашиглалтын гол бүс нутгууд болон стратегийн ач холбогдол бүхий ашигт малтмалын ордууд (ША 6.2д)</t>
  </si>
  <si>
    <t xml:space="preserve">Аймаг, сумдын олборлолт болон борлуулалт </t>
  </si>
  <si>
    <t xml:space="preserve"> Нэгж  </t>
  </si>
  <si>
    <t>Олборлолт хэмжээ</t>
  </si>
  <si>
    <t>Борлуулалт дүн сая төг.</t>
  </si>
  <si>
    <t>Цэнхэр</t>
  </si>
  <si>
    <t xml:space="preserve">кг </t>
  </si>
  <si>
    <t>Баян-Өлгий</t>
  </si>
  <si>
    <t>Цэнгэл</t>
  </si>
  <si>
    <t>Баян-Овоо</t>
  </si>
  <si>
    <t>Баян-Овоо, Галуут</t>
  </si>
  <si>
    <t>Галуут</t>
  </si>
  <si>
    <t xml:space="preserve">000' тонн </t>
  </si>
  <si>
    <t>Гурванбулаг</t>
  </si>
  <si>
    <t>Шинэжинст</t>
  </si>
  <si>
    <t>Булган</t>
  </si>
  <si>
    <t>Бүрэгхангай</t>
  </si>
  <si>
    <t>Кг</t>
  </si>
  <si>
    <t>Булган, Төв</t>
  </si>
  <si>
    <t>Бүрэгхангай, Заамар</t>
  </si>
  <si>
    <t>Дашчилэн, Заамар</t>
  </si>
  <si>
    <t>Чандмань</t>
  </si>
  <si>
    <t>Дархан-Уул</t>
  </si>
  <si>
    <t>Хонгор</t>
  </si>
  <si>
    <t>Даланжаргалан</t>
  </si>
  <si>
    <t>000 м3</t>
  </si>
  <si>
    <t>Мандах</t>
  </si>
  <si>
    <t>Мандах, Хөвсгөл</t>
  </si>
  <si>
    <t>Өргөн</t>
  </si>
  <si>
    <t>Улаанбадрах</t>
  </si>
  <si>
    <t>Баянжаргал</t>
  </si>
  <si>
    <t>Дэлгэрхангай</t>
  </si>
  <si>
    <t>Орхон</t>
  </si>
  <si>
    <t>Баян-Өндөр, Жаргалант</t>
  </si>
  <si>
    <t>Өвөрхангай</t>
  </si>
  <si>
    <t>Нарийнтээл</t>
  </si>
  <si>
    <t>Уянга</t>
  </si>
  <si>
    <t>Ноён</t>
  </si>
  <si>
    <t>Цогтцэций</t>
  </si>
  <si>
    <t>Ханбогд</t>
  </si>
  <si>
    <t>Ханхонгор</t>
  </si>
  <si>
    <t>Түмэнцогт</t>
  </si>
  <si>
    <t>Эрдэнэцагаан</t>
  </si>
  <si>
    <t>Сэлэнгэ</t>
  </si>
  <si>
    <t>Баянгол</t>
  </si>
  <si>
    <t>Орхонтуул</t>
  </si>
  <si>
    <t>Түшиг</t>
  </si>
  <si>
    <t>Алтанбулаг</t>
  </si>
  <si>
    <t>Баян</t>
  </si>
  <si>
    <t>Баянцагаан</t>
  </si>
  <si>
    <t>Баянчандмань</t>
  </si>
  <si>
    <t>Эрдэнэ</t>
  </si>
  <si>
    <t>Төв, Улаанбаатар</t>
  </si>
  <si>
    <t>Алтанбулаг, Хан-Уул</t>
  </si>
  <si>
    <t>Баяндэлгэр, Багануур</t>
  </si>
  <si>
    <t>Бөхмөрөн</t>
  </si>
  <si>
    <t>Дарви</t>
  </si>
  <si>
    <t>Галшар</t>
  </si>
  <si>
    <t>Жаргалтхаан, Цэнхэр</t>
  </si>
  <si>
    <t>Мөрөн</t>
  </si>
  <si>
    <t>Цэнхэрмандал</t>
  </si>
  <si>
    <t>5.1.4.1  Томоохон хэмжээний хайгуулын үйл ажиллагаа (ША 3.1)</t>
  </si>
  <si>
    <t>2016 онд хувийн хөрөнгөөр санхүүжүүлсэн газрын тосны хайгуулын төслүүд</t>
  </si>
  <si>
    <t>Техник эдийн засгийн үнэлгээ хийгдсэн байдал</t>
  </si>
  <si>
    <t>Баталгаат нөөц</t>
  </si>
  <si>
    <t>Хайгуул хийгдэх хугацаа</t>
  </si>
  <si>
    <t>үгүй</t>
  </si>
  <si>
    <t>тогтоогдоогүй</t>
  </si>
  <si>
    <t>2015-2023 он</t>
  </si>
  <si>
    <t>Хар-Ус</t>
  </si>
  <si>
    <t>Увс, Ховд, Завхан, Говь-Алтай</t>
  </si>
  <si>
    <t>Богд</t>
  </si>
  <si>
    <t>Баянхонгор, Говь-Алтай, Өвөрхангай</t>
  </si>
  <si>
    <t>2009-2019 он</t>
  </si>
  <si>
    <t>Онги</t>
  </si>
  <si>
    <t>Өвөрхангай, Дундговь</t>
  </si>
  <si>
    <t>Борзон</t>
  </si>
  <si>
    <t>2009-2017 он</t>
  </si>
  <si>
    <t>Төхөм</t>
  </si>
  <si>
    <t>Өмнөговь, Дундговь, Дорноговь</t>
  </si>
  <si>
    <t>2012-2020 он</t>
  </si>
  <si>
    <t>Галба</t>
  </si>
  <si>
    <t>Өмнөговь, Дорноговь</t>
  </si>
  <si>
    <t xml:space="preserve">Эргэл </t>
  </si>
  <si>
    <t xml:space="preserve">2016-2024 он </t>
  </si>
  <si>
    <t>Тариач</t>
  </si>
  <si>
    <t xml:space="preserve">2007-маргаантай </t>
  </si>
  <si>
    <t>Нялга</t>
  </si>
  <si>
    <t>Төв, Хэнтий, Дундговь, Говьсүмбэр</t>
  </si>
  <si>
    <t>Хөх Нуур</t>
  </si>
  <si>
    <t>2009-2018 он</t>
  </si>
  <si>
    <t>Матад</t>
  </si>
  <si>
    <t>2007-2018 он</t>
  </si>
  <si>
    <t xml:space="preserve">Сулинхээр </t>
  </si>
  <si>
    <t>Дарьганга</t>
  </si>
  <si>
    <t>2011-2019 он</t>
  </si>
  <si>
    <t>2013-2021 он</t>
  </si>
  <si>
    <t>Хэрлэн Тохой</t>
  </si>
  <si>
    <t>Дорнод, Сүхбаатар</t>
  </si>
  <si>
    <t>Арбулаг</t>
  </si>
  <si>
    <t>Олборлолтын тусгай зөвшөөрөл эзэмшигчдийн хувийн хөрөнгөөр хийсэн газрын тосны хайгуулын ажлууд</t>
  </si>
  <si>
    <t>Талбай</t>
  </si>
  <si>
    <t>БХГ Эзэмшигч</t>
  </si>
  <si>
    <t>Геологи, хайгуулын ажил</t>
  </si>
  <si>
    <t>Зарцуулсан өртөг (сая ам.доллар)</t>
  </si>
  <si>
    <t>XIX</t>
  </si>
  <si>
    <t>Тосон-Уул</t>
  </si>
  <si>
    <t>ПетроЧайна Дачин Тамсаг ХХК</t>
  </si>
  <si>
    <r>
      <t>-</t>
    </r>
    <r>
      <rPr>
        <sz val="7"/>
        <color rgb="FF808080"/>
        <rFont val="Times New Roman"/>
        <family val="1"/>
        <charset val="204"/>
      </rPr>
      <t xml:space="preserve">  </t>
    </r>
    <r>
      <rPr>
        <sz val="8"/>
        <color rgb="FF000000"/>
        <rFont val="Times New Roman"/>
        <family val="1"/>
        <charset val="204"/>
      </rPr>
      <t xml:space="preserve">21 цооног өрөмдөж,  каротаж, цементаци хийсэн. (2500 м хүртэлх 12 цооног, 2500 м-ээс дээш гүнтэй 9 цооног) </t>
    </r>
  </si>
  <si>
    <r>
      <t>-</t>
    </r>
    <r>
      <rPr>
        <sz val="7"/>
        <color rgb="FF808080"/>
        <rFont val="Times New Roman"/>
        <family val="1"/>
        <charset val="204"/>
      </rPr>
      <t xml:space="preserve">  </t>
    </r>
    <r>
      <rPr>
        <sz val="8"/>
        <color rgb="FF000000"/>
        <rFont val="Times New Roman"/>
        <family val="1"/>
        <charset val="204"/>
      </rPr>
      <t xml:space="preserve">51 удаа 1,863 м-т перфораци хийсэн. </t>
    </r>
  </si>
  <si>
    <r>
      <t>-</t>
    </r>
    <r>
      <rPr>
        <sz val="7"/>
        <color rgb="FF808080"/>
        <rFont val="Times New Roman"/>
        <family val="1"/>
        <charset val="204"/>
      </rPr>
      <t xml:space="preserve">  </t>
    </r>
    <r>
      <rPr>
        <sz val="8"/>
        <color rgb="FF000000"/>
        <rFont val="Times New Roman"/>
        <family val="1"/>
        <charset val="204"/>
      </rPr>
      <t>45 цооногт шингэн хагалбар хийсэн.</t>
    </r>
  </si>
  <si>
    <r>
      <t>-</t>
    </r>
    <r>
      <rPr>
        <sz val="7"/>
        <color rgb="FF808080"/>
        <rFont val="Times New Roman"/>
        <family val="1"/>
        <charset val="204"/>
      </rPr>
      <t xml:space="preserve">  </t>
    </r>
    <r>
      <rPr>
        <sz val="8"/>
        <color rgb="FF000000"/>
        <rFont val="Times New Roman"/>
        <family val="1"/>
        <charset val="204"/>
      </rPr>
      <t xml:space="preserve">57,214.781 тонн тос шавхалтаар олборлосон. </t>
    </r>
  </si>
  <si>
    <r>
      <t>-</t>
    </r>
    <r>
      <rPr>
        <sz val="7"/>
        <color rgb="FF808080"/>
        <rFont val="Times New Roman"/>
        <family val="1"/>
        <charset val="204"/>
      </rPr>
      <t xml:space="preserve">  </t>
    </r>
    <r>
      <rPr>
        <sz val="8"/>
        <color rgb="FF000000"/>
        <rFont val="Times New Roman"/>
        <family val="1"/>
        <charset val="204"/>
      </rPr>
      <t>Цооногоос шингэн хагалбарын 2,589.52 тонн шингэн шавхсан.</t>
    </r>
  </si>
  <si>
    <r>
      <t>-</t>
    </r>
    <r>
      <rPr>
        <sz val="7"/>
        <color rgb="FF808080"/>
        <rFont val="Times New Roman"/>
        <family val="1"/>
        <charset val="204"/>
      </rPr>
      <t xml:space="preserve">  </t>
    </r>
    <r>
      <rPr>
        <sz val="8"/>
        <color rgb="FF000000"/>
        <rFont val="Times New Roman"/>
        <family val="1"/>
        <charset val="204"/>
      </rPr>
      <t>5 цооногоос гүний тоног төхөөрөмж сугалах ажил хийгдсэн.</t>
    </r>
  </si>
  <si>
    <r>
      <t>-</t>
    </r>
    <r>
      <rPr>
        <sz val="7"/>
        <color rgb="FF808080"/>
        <rFont val="Times New Roman"/>
        <family val="1"/>
        <charset val="204"/>
      </rPr>
      <t xml:space="preserve">  </t>
    </r>
    <r>
      <rPr>
        <sz val="8"/>
        <color rgb="FF000000"/>
        <rFont val="Times New Roman"/>
        <family val="1"/>
        <charset val="204"/>
      </rPr>
      <t xml:space="preserve">8 гидрогеологийн судалгаа болон усны цооног өрөмдсөн. </t>
    </r>
  </si>
  <si>
    <r>
      <t>-</t>
    </r>
    <r>
      <rPr>
        <sz val="7"/>
        <color rgb="FF808080"/>
        <rFont val="Times New Roman"/>
        <family val="1"/>
        <charset val="204"/>
      </rPr>
      <t xml:space="preserve">  </t>
    </r>
    <r>
      <rPr>
        <sz val="8"/>
        <color rgb="FF000000"/>
        <rFont val="Times New Roman"/>
        <family val="1"/>
        <charset val="204"/>
      </rPr>
      <t xml:space="preserve">9000 м3 технологийн хаягдал буюу тостой шороог цэвэршүүлсэн. </t>
    </r>
  </si>
  <si>
    <r>
      <t>-</t>
    </r>
    <r>
      <rPr>
        <sz val="7"/>
        <color rgb="FF808080"/>
        <rFont val="Times New Roman"/>
        <family val="1"/>
        <charset val="204"/>
      </rPr>
      <t xml:space="preserve">  </t>
    </r>
    <r>
      <rPr>
        <sz val="8"/>
        <color rgb="FF000000"/>
        <rFont val="Times New Roman"/>
        <family val="1"/>
        <charset val="204"/>
      </rPr>
      <t>289 цооногт шахуурга суурилуулах болон цооногийн засвар үйлчилгээ ажил хийгдсэн.</t>
    </r>
  </si>
  <si>
    <r>
      <t>-</t>
    </r>
    <r>
      <rPr>
        <sz val="7"/>
        <color rgb="FF808080"/>
        <rFont val="Times New Roman"/>
        <family val="1"/>
        <charset val="204"/>
      </rPr>
      <t xml:space="preserve">  </t>
    </r>
    <r>
      <rPr>
        <sz val="8"/>
        <color rgb="FF000000"/>
        <rFont val="Times New Roman"/>
        <family val="1"/>
        <charset val="204"/>
      </rPr>
      <t>Ашиглалтын 241 цооногт каротажийн ажил хийгдсэн.</t>
    </r>
  </si>
  <si>
    <r>
      <t>-</t>
    </r>
    <r>
      <rPr>
        <sz val="7"/>
        <color rgb="FF808080"/>
        <rFont val="Times New Roman"/>
        <family val="1"/>
        <charset val="204"/>
      </rPr>
      <t xml:space="preserve">  </t>
    </r>
    <r>
      <rPr>
        <sz val="8"/>
        <color rgb="FF000000"/>
        <rFont val="Times New Roman"/>
        <family val="1"/>
        <charset val="204"/>
      </rPr>
      <t>Бусад ажил болон зардлууд</t>
    </r>
  </si>
  <si>
    <t>XXI</t>
  </si>
  <si>
    <t>Тамсаг</t>
  </si>
  <si>
    <r>
      <t>-</t>
    </r>
    <r>
      <rPr>
        <sz val="7"/>
        <color rgb="FF808080"/>
        <rFont val="Times New Roman"/>
        <family val="1"/>
        <charset val="204"/>
      </rPr>
      <t xml:space="preserve">  </t>
    </r>
    <r>
      <rPr>
        <sz val="8"/>
        <color rgb="FF000000"/>
        <rFont val="Times New Roman"/>
        <family val="1"/>
        <charset val="204"/>
      </rPr>
      <t xml:space="preserve">18 цооног өрөмдөж,  каротаж, цементаци хийсэн. (2500м хүртэлх 18 цооног, 2500 м-ээс дээш гүнтэй 0 цооног) </t>
    </r>
  </si>
  <si>
    <r>
      <t>-</t>
    </r>
    <r>
      <rPr>
        <sz val="7"/>
        <color rgb="FF808080"/>
        <rFont val="Times New Roman"/>
        <family val="1"/>
        <charset val="204"/>
      </rPr>
      <t xml:space="preserve">  </t>
    </r>
    <r>
      <rPr>
        <sz val="8"/>
        <color rgb="FF000000"/>
        <rFont val="Times New Roman"/>
        <family val="1"/>
        <charset val="204"/>
      </rPr>
      <t xml:space="preserve">60 удаа 1679 м-т перфораци хийсэн. </t>
    </r>
  </si>
  <si>
    <r>
      <t>-</t>
    </r>
    <r>
      <rPr>
        <sz val="7"/>
        <color rgb="FF808080"/>
        <rFont val="Times New Roman"/>
        <family val="1"/>
        <charset val="204"/>
      </rPr>
      <t xml:space="preserve">  </t>
    </r>
    <r>
      <rPr>
        <sz val="8"/>
        <color rgb="FF000000"/>
        <rFont val="Times New Roman"/>
        <family val="1"/>
        <charset val="204"/>
      </rPr>
      <t>70 цооногт 143 үед шингэн хагалбар хийсэн.</t>
    </r>
  </si>
  <si>
    <r>
      <t>-</t>
    </r>
    <r>
      <rPr>
        <sz val="7"/>
        <color rgb="FF808080"/>
        <rFont val="Times New Roman"/>
        <family val="1"/>
        <charset val="204"/>
      </rPr>
      <t xml:space="preserve">  </t>
    </r>
    <r>
      <rPr>
        <sz val="8"/>
        <color rgb="FF000000"/>
        <rFont val="Times New Roman"/>
        <family val="1"/>
        <charset val="204"/>
      </rPr>
      <t>281 цооногт шахуурга суурилуулах болон цооногийн засвар үйлчилгээ ажил хийгдсэн.</t>
    </r>
  </si>
  <si>
    <r>
      <t>-</t>
    </r>
    <r>
      <rPr>
        <sz val="7"/>
        <color rgb="FF808080"/>
        <rFont val="Times New Roman"/>
        <family val="1"/>
        <charset val="204"/>
      </rPr>
      <t xml:space="preserve">  </t>
    </r>
    <r>
      <rPr>
        <sz val="8"/>
        <color rgb="FF000000"/>
        <rFont val="Times New Roman"/>
        <family val="1"/>
        <charset val="204"/>
      </rPr>
      <t>Ашиглалтын 275 цооногт каротажийн ажил хийгдсэн.</t>
    </r>
  </si>
  <si>
    <t>БХГ 97</t>
  </si>
  <si>
    <t>БХГ-97</t>
  </si>
  <si>
    <t>Дон Шен Жонгонг Петролиум Девелопмент Групп</t>
  </si>
  <si>
    <r>
      <t>-</t>
    </r>
    <r>
      <rPr>
        <sz val="7"/>
        <color rgb="FF808080"/>
        <rFont val="Times New Roman"/>
        <family val="1"/>
        <charset val="204"/>
      </rPr>
      <t xml:space="preserve">  </t>
    </r>
    <r>
      <rPr>
        <sz val="8"/>
        <color rgb="FF000000"/>
        <rFont val="Times New Roman"/>
        <family val="1"/>
        <charset val="204"/>
      </rPr>
      <t>40 цооногт шахуурга суурилуулах болон цооногийн засвар үйлчилгээний ажил хийгдсэн.</t>
    </r>
  </si>
  <si>
    <r>
      <t>-</t>
    </r>
    <r>
      <rPr>
        <sz val="7"/>
        <color rgb="FF808080"/>
        <rFont val="Times New Roman"/>
        <family val="1"/>
        <charset val="204"/>
      </rPr>
      <t xml:space="preserve">  </t>
    </r>
    <r>
      <rPr>
        <sz val="8"/>
        <color rgb="FF000000"/>
        <rFont val="Times New Roman"/>
        <family val="1"/>
        <charset val="204"/>
      </rPr>
      <t xml:space="preserve">Хуучин 4 цооногийг ус шахалтанд шилжүүлсэн. </t>
    </r>
  </si>
  <si>
    <r>
      <t>-</t>
    </r>
    <r>
      <rPr>
        <sz val="7"/>
        <color rgb="FF808080"/>
        <rFont val="Times New Roman"/>
        <family val="1"/>
        <charset val="204"/>
      </rPr>
      <t xml:space="preserve">  </t>
    </r>
    <r>
      <rPr>
        <sz val="8"/>
        <color rgb="FF000000"/>
        <rFont val="Times New Roman"/>
        <family val="1"/>
        <charset val="204"/>
      </rPr>
      <t xml:space="preserve">Ус шахалтанд шилжүүлсэн 4 цооногт гадаргуйн тоног төхөөрөмж суурилуулсан. </t>
    </r>
  </si>
  <si>
    <r>
      <t>-</t>
    </r>
    <r>
      <rPr>
        <sz val="7"/>
        <color rgb="FF808080"/>
        <rFont val="Times New Roman"/>
        <family val="1"/>
        <charset val="204"/>
      </rPr>
      <t xml:space="preserve">  </t>
    </r>
    <r>
      <rPr>
        <sz val="8"/>
        <color rgb="FF000000"/>
        <rFont val="Times New Roman"/>
        <family val="1"/>
        <charset val="204"/>
      </rPr>
      <t>Ус шахалтын 2 цооногт хэмжилт тохиргоо хийсэн.</t>
    </r>
  </si>
  <si>
    <r>
      <t>-</t>
    </r>
    <r>
      <rPr>
        <sz val="7"/>
        <color rgb="FF808080"/>
        <rFont val="Times New Roman"/>
        <family val="1"/>
        <charset val="204"/>
      </rPr>
      <t xml:space="preserve">  </t>
    </r>
    <r>
      <rPr>
        <sz val="8"/>
        <color rgb="FF000000"/>
        <rFont val="Times New Roman"/>
        <family val="1"/>
        <charset val="204"/>
      </rPr>
      <t>Хуучин 4 цооногт бэхэлгээний яндан болон сүмбэ солих ажил хийсэн.</t>
    </r>
  </si>
  <si>
    <r>
      <t>-</t>
    </r>
    <r>
      <rPr>
        <sz val="7"/>
        <color rgb="FF808080"/>
        <rFont val="Times New Roman"/>
        <family val="1"/>
        <charset val="204"/>
      </rPr>
      <t xml:space="preserve">  </t>
    </r>
    <r>
      <rPr>
        <sz val="8"/>
        <color rgb="FF000000"/>
        <rFont val="Times New Roman"/>
        <family val="1"/>
        <charset val="204"/>
      </rPr>
      <t>Бусад зардлууд.</t>
    </r>
  </si>
  <si>
    <t>5.1.4.2  Газрын тосны бүтээгдэхүүн (ША 3.2)</t>
  </si>
  <si>
    <t>5.1.4.3   Олборлолтын гол бүсүүд болон экспорт (ША 6.2, ША 3.3)</t>
  </si>
  <si>
    <t>2016 оны газрын тосны олборлолт болон экспорт                                                                                                         (мян. баррель)</t>
  </si>
  <si>
    <t>Аж ахуйн нэгж</t>
  </si>
  <si>
    <t>Талбайн дугаар</t>
  </si>
  <si>
    <t>Олборлолт</t>
  </si>
  <si>
    <t>Экспорт</t>
  </si>
  <si>
    <t>Петрочайна Дачин Тамсаг ХХК</t>
  </si>
  <si>
    <t>Доншен Жонгонг Петролиум Девелопмент Групп</t>
  </si>
  <si>
    <t>5.1.4.4  БХГ болон бусад бэлэн бус орлого (ША 4.2)</t>
  </si>
  <si>
    <r>
      <t>2016 онд</t>
    </r>
    <r>
      <rPr>
        <sz val="8"/>
        <color theme="1"/>
        <rFont val="Times New Roman"/>
        <family val="1"/>
        <charset val="204"/>
      </rPr>
      <t xml:space="preserve"> </t>
    </r>
    <r>
      <rPr>
        <b/>
        <sz val="8"/>
        <color rgb="FFFFFFFF"/>
        <rFont val="Times New Roman"/>
        <family val="1"/>
        <charset val="204"/>
      </rPr>
      <t>БХГ-ний дагуу ЗГ-т төлсөн төлбөр</t>
    </r>
  </si>
  <si>
    <r>
      <t> </t>
    </r>
    <r>
      <rPr>
        <i/>
        <sz val="7"/>
        <color rgb="FFFFFFFF"/>
        <rFont val="Times New Roman"/>
        <family val="1"/>
        <charset val="204"/>
      </rPr>
      <t>Сая төг.</t>
    </r>
  </si>
  <si>
    <t xml:space="preserve">Борлуулалтын орлогын </t>
  </si>
  <si>
    <t>ЗГ-ын хувь</t>
  </si>
  <si>
    <t>Газрын тосны нөөц ашигласны төлбөр</t>
  </si>
  <si>
    <t xml:space="preserve">Петрочайна Дачин Тамсаг ХХК </t>
  </si>
  <si>
    <t>Доншен Газрын Тос Монголиа ХХК</t>
  </si>
  <si>
    <r>
      <t>Нийт борлуулалтын орлого болон газрын тосны н</t>
    </r>
    <r>
      <rPr>
        <b/>
        <sz val="8"/>
        <color theme="1"/>
        <rFont val="Times New Roman"/>
        <family val="1"/>
        <charset val="204"/>
      </rPr>
      <t>өөц ашигласны төлбөр</t>
    </r>
    <r>
      <rPr>
        <b/>
        <sz val="8"/>
        <color rgb="FF000000"/>
        <rFont val="Times New Roman"/>
        <family val="1"/>
        <charset val="204"/>
      </rPr>
      <t xml:space="preserve"> </t>
    </r>
  </si>
  <si>
    <t>Ураны тусгай зөвшөөрөл</t>
  </si>
  <si>
    <t>Тусгай зөвшөөрлийн дугаар</t>
  </si>
  <si>
    <t>Эзэмшигчийн регистр #</t>
  </si>
  <si>
    <t>Эзэмшигч</t>
  </si>
  <si>
    <t>компанийн нэр</t>
  </si>
  <si>
    <t>Сумдууд</t>
  </si>
  <si>
    <t>Талбайн хэмжээ/га/</t>
  </si>
  <si>
    <t>MV-000247</t>
  </si>
  <si>
    <t>Шинь Шинь</t>
  </si>
  <si>
    <t>Баяндун, Дашбалбар</t>
  </si>
  <si>
    <t>Улаан</t>
  </si>
  <si>
    <t>MV-013555</t>
  </si>
  <si>
    <t>Хунбөө</t>
  </si>
  <si>
    <t>Дашбалбар</t>
  </si>
  <si>
    <t>Мухар-1</t>
  </si>
  <si>
    <t>MV-018914</t>
  </si>
  <si>
    <t>Аревамайнс</t>
  </si>
  <si>
    <t>Өмнөт</t>
  </si>
  <si>
    <t>MV-018915</t>
  </si>
  <si>
    <t>Зөөвч овоо</t>
  </si>
  <si>
    <t>MV-018916</t>
  </si>
  <si>
    <t>Дулаан уул</t>
  </si>
  <si>
    <t>MV-020629</t>
  </si>
  <si>
    <t>Гурвансайхан</t>
  </si>
  <si>
    <t>Хайрхан</t>
  </si>
  <si>
    <t>MV-020631</t>
  </si>
  <si>
    <t>MV-020633</t>
  </si>
  <si>
    <t>Баянжаргалан, Өндөршил</t>
  </si>
  <si>
    <t>Чойр</t>
  </si>
  <si>
    <t>MV-020634</t>
  </si>
  <si>
    <t>Түвшинширээ, Уулбаян</t>
  </si>
  <si>
    <t>XV-003367</t>
  </si>
  <si>
    <t>Адамасмайнинг</t>
  </si>
  <si>
    <t>Гурванзагал, Дашбалбар</t>
  </si>
  <si>
    <t>Эрхт овоот толгой</t>
  </si>
  <si>
    <t>XV-007856</t>
  </si>
  <si>
    <t>Зараяа холдингс</t>
  </si>
  <si>
    <t>Гарган толгой</t>
  </si>
  <si>
    <t>XV-009688</t>
  </si>
  <si>
    <t>Лукрий</t>
  </si>
  <si>
    <t>Энгэр ар</t>
  </si>
  <si>
    <t>XV-010081</t>
  </si>
  <si>
    <t>Улаан нуур</t>
  </si>
  <si>
    <t>XV-011921</t>
  </si>
  <si>
    <t>Кожеговь</t>
  </si>
  <si>
    <t>Дулаан</t>
  </si>
  <si>
    <t>XV-011946</t>
  </si>
  <si>
    <t>XV-012251</t>
  </si>
  <si>
    <t>Богд уул</t>
  </si>
  <si>
    <t>XV-012685</t>
  </si>
  <si>
    <t>Алкалли метал монголиа</t>
  </si>
  <si>
    <t>Хөх дэл</t>
  </si>
  <si>
    <t>XV-013082</t>
  </si>
  <si>
    <t>Жинст</t>
  </si>
  <si>
    <t>Сэвсүүлийн булаг</t>
  </si>
  <si>
    <t>XV-013387</t>
  </si>
  <si>
    <t>Үнэгт</t>
  </si>
  <si>
    <t>XV-013871</t>
  </si>
  <si>
    <t>Боролт ухаа</t>
  </si>
  <si>
    <t>XV-013907</t>
  </si>
  <si>
    <t>Асгат, Дарьганга</t>
  </si>
  <si>
    <t>Шүүт</t>
  </si>
  <si>
    <t>XV-013908</t>
  </si>
  <si>
    <t>Онгон</t>
  </si>
  <si>
    <t>Хар тойром</t>
  </si>
  <si>
    <t>XV-013912</t>
  </si>
  <si>
    <t>Хөх нүдэн</t>
  </si>
  <si>
    <t>XV-014017</t>
  </si>
  <si>
    <t>Дарьганга, Наран</t>
  </si>
  <si>
    <t>Дунд нарт</t>
  </si>
  <si>
    <t>XV-014429</t>
  </si>
  <si>
    <t>Ухаа овоо</t>
  </si>
  <si>
    <t>XV-014478</t>
  </si>
  <si>
    <t>Усан толгой</t>
  </si>
  <si>
    <t>XV-014722</t>
  </si>
  <si>
    <t>XV-018243</t>
  </si>
  <si>
    <t>Монгол ураниум ресурс</t>
  </si>
  <si>
    <t>Сайншанд, Сайхандулаан, Улаанбадрах</t>
  </si>
  <si>
    <t>Шувуун уул</t>
  </si>
  <si>
    <t>XV-018247</t>
  </si>
  <si>
    <t>Хэрмийн цагаан өндөр</t>
  </si>
  <si>
    <t>XV-018953</t>
  </si>
  <si>
    <t>Мончех ураниум</t>
  </si>
  <si>
    <t>Холбоо</t>
  </si>
  <si>
    <t>XV-020847</t>
  </si>
  <si>
    <t>5.1.5  Ураны тойм мэдээлэл (ША 3.1)</t>
  </si>
  <si>
    <t>5.2   ОҮ-ийн тусгай зөвшөөрөл</t>
  </si>
  <si>
    <t>Ашигт малтмалын тусгай зөвшөөрөлтэй газруудын газар зүйн байршил</t>
  </si>
  <si>
    <t>Тусгай зөвшөөрлийн тоо</t>
  </si>
  <si>
    <t>Талбай (га)</t>
  </si>
  <si>
    <t>Хайгуул</t>
  </si>
  <si>
    <t>Ашиглалт</t>
  </si>
  <si>
    <t>Талбай %</t>
  </si>
  <si>
    <t>Өвөрхангай, Архангай</t>
  </si>
  <si>
    <t xml:space="preserve">                 -    </t>
  </si>
  <si>
    <t xml:space="preserve">                            -    </t>
  </si>
  <si>
    <t>Завхан, Баянхонгор</t>
  </si>
  <si>
    <t xml:space="preserve">                          -    </t>
  </si>
  <si>
    <t>Булган, Орхон</t>
  </si>
  <si>
    <t>Булган, Сэлэнгэ</t>
  </si>
  <si>
    <t>Завхан, Говь-Алтай</t>
  </si>
  <si>
    <t>Говь-Алтай, Ховд</t>
  </si>
  <si>
    <t>Говьсүмбэр</t>
  </si>
  <si>
    <t>Говьсүмбэр, Дорноговь</t>
  </si>
  <si>
    <t>Дундговь, Говьсүмбэр</t>
  </si>
  <si>
    <t>Төв, Говьсүмбэр</t>
  </si>
  <si>
    <t>Сэлэнгэ, Дархан-Уул</t>
  </si>
  <si>
    <t>Дундговь, Дорноговь</t>
  </si>
  <si>
    <t>Дорноговь, Өмнөговь</t>
  </si>
  <si>
    <t>Дорноговь, Сүхбаатар</t>
  </si>
  <si>
    <t>Дорноговь, Хэнтий</t>
  </si>
  <si>
    <t>Дундговь, Өмнөговь</t>
  </si>
  <si>
    <t>Дундговь, Төв</t>
  </si>
  <si>
    <t>Увс, Завхан</t>
  </si>
  <si>
    <t>Сүхбаатар, Хэнтий</t>
  </si>
  <si>
    <t>Сэлэнгэ, Төв</t>
  </si>
  <si>
    <t>Улаанбаатар, Төв</t>
  </si>
  <si>
    <t>Увс, Ховд</t>
  </si>
  <si>
    <t>Уланбаатар</t>
  </si>
  <si>
    <t>Хөвсгөл</t>
  </si>
  <si>
    <t>5.2.1.1  Ашигт малтмалын тусгай зөвшөөрөл олгох болон шилжүүлэх үйл явц (ША 2.2)</t>
  </si>
  <si>
    <t xml:space="preserve">Хайгуулын тусгай зөвшөөрөл олгох үйл явц – анх удаа олгох </t>
  </si>
  <si>
    <t>Үе шат</t>
  </si>
  <si>
    <t xml:space="preserve">Төрийн захиргааны </t>
  </si>
  <si>
    <t>байгууллага</t>
  </si>
  <si>
    <t>Үйл явц</t>
  </si>
  <si>
    <t>1-р шат</t>
  </si>
  <si>
    <t>АМГТГ</t>
  </si>
  <si>
    <t>Өргөдөл гаргахаар бүртгүүлсэн этгээдэд дугаар олгоно.</t>
  </si>
  <si>
    <t>2-р шат</t>
  </si>
  <si>
    <t>Өргөдлийг гаргахдаа дараах баримт бичгийг хавсаргана:</t>
  </si>
  <si>
    <r>
      <t>-</t>
    </r>
    <r>
      <rPr>
        <sz val="7"/>
        <color rgb="FF808080"/>
        <rFont val="Times New Roman"/>
        <family val="1"/>
        <charset val="204"/>
      </rPr>
      <t xml:space="preserve">       </t>
    </r>
    <r>
      <rPr>
        <sz val="8"/>
        <color rgb="FF757171"/>
        <rFont val="Times New Roman"/>
        <family val="1"/>
        <charset val="204"/>
      </rPr>
      <t>Хайгуулын тусгай зөвшөөрөл авахыг хүссэн өргөдөл;</t>
    </r>
  </si>
  <si>
    <r>
      <t>-</t>
    </r>
    <r>
      <rPr>
        <sz val="7"/>
        <color rgb="FF808080"/>
        <rFont val="Times New Roman"/>
        <family val="1"/>
        <charset val="204"/>
      </rPr>
      <t xml:space="preserve">       </t>
    </r>
    <r>
      <rPr>
        <sz val="8"/>
        <color rgb="FF757171"/>
        <rFont val="Times New Roman"/>
        <family val="1"/>
        <charset val="204"/>
      </rPr>
      <t>Өргөдөл гаргагчийн албан ёсны тодорхойлолт;</t>
    </r>
  </si>
  <si>
    <r>
      <t>-</t>
    </r>
    <r>
      <rPr>
        <sz val="7"/>
        <color rgb="FF808080"/>
        <rFont val="Times New Roman"/>
        <family val="1"/>
        <charset val="204"/>
      </rPr>
      <t xml:space="preserve">       </t>
    </r>
    <r>
      <rPr>
        <sz val="8"/>
        <color rgb="FF757171"/>
        <rFont val="Times New Roman"/>
        <family val="1"/>
        <charset val="204"/>
      </rPr>
      <t>Улсын бүртгэлийн гэрчилгээний хуулбар;</t>
    </r>
  </si>
  <si>
    <r>
      <t>-</t>
    </r>
    <r>
      <rPr>
        <sz val="7"/>
        <color rgb="FF808080"/>
        <rFont val="Times New Roman"/>
        <family val="1"/>
        <charset val="204"/>
      </rPr>
      <t xml:space="preserve">       </t>
    </r>
    <r>
      <rPr>
        <sz val="8"/>
        <color rgb="FF757171"/>
        <rFont val="Times New Roman"/>
        <family val="1"/>
        <charset val="204"/>
      </rPr>
      <t>Хайгуул хийхээр хүсэлт гаргасан талбайн булангийн цэгүүдийн солбицол, байршил, хилийг буулгасан зураг (2 хувь);</t>
    </r>
  </si>
  <si>
    <r>
      <t>-</t>
    </r>
    <r>
      <rPr>
        <sz val="7"/>
        <color rgb="FF808080"/>
        <rFont val="Times New Roman"/>
        <family val="1"/>
        <charset val="204"/>
      </rPr>
      <t xml:space="preserve">       </t>
    </r>
    <r>
      <rPr>
        <sz val="8"/>
        <color rgb="FF757171"/>
        <rFont val="Times New Roman"/>
        <family val="1"/>
        <charset val="204"/>
      </rPr>
      <t>Үйлчилгээний хөлс төлсөн баримт;</t>
    </r>
  </si>
  <si>
    <r>
      <t>-</t>
    </r>
    <r>
      <rPr>
        <sz val="7"/>
        <color rgb="FF808080"/>
        <rFont val="Times New Roman"/>
        <family val="1"/>
        <charset val="204"/>
      </rPr>
      <t xml:space="preserve">       </t>
    </r>
    <r>
      <rPr>
        <sz val="8"/>
        <color rgb="FF757171"/>
        <rFont val="Times New Roman"/>
        <family val="1"/>
        <charset val="204"/>
      </rPr>
      <t xml:space="preserve">Хайгуулын ажил эрхлэх мэргэжлийн боловсон хүчнээр хангагдсан талаарх мэдээлэл; </t>
    </r>
  </si>
  <si>
    <r>
      <t>-</t>
    </r>
    <r>
      <rPr>
        <sz val="7"/>
        <color rgb="FF808080"/>
        <rFont val="Times New Roman"/>
        <family val="1"/>
        <charset val="204"/>
      </rPr>
      <t xml:space="preserve">       </t>
    </r>
    <r>
      <rPr>
        <sz val="8"/>
        <color rgb="FF757171"/>
        <rFont val="Times New Roman"/>
        <family val="1"/>
        <charset val="204"/>
      </rPr>
      <t xml:space="preserve">Монгол Улсад татвар төлөгч гэдгийг нотлох баримт; </t>
    </r>
  </si>
  <si>
    <r>
      <t>-</t>
    </r>
    <r>
      <rPr>
        <sz val="7"/>
        <color rgb="FF808080"/>
        <rFont val="Times New Roman"/>
        <family val="1"/>
        <charset val="204"/>
      </rPr>
      <t xml:space="preserve">       </t>
    </r>
    <r>
      <rPr>
        <sz val="8"/>
        <color rgb="FF757171"/>
        <rFont val="Times New Roman"/>
        <family val="1"/>
        <charset val="204"/>
      </rPr>
      <t xml:space="preserve">Хайгуулын талбайд гүйцэтгэх ажлын төрөл, хэмжээ, өртгийг тусгасан урьдчилсан төсөл. </t>
    </r>
  </si>
  <si>
    <t>3-р шат</t>
  </si>
  <si>
    <t>АМГТГ-ын Кадастрын хэлтэс</t>
  </si>
  <si>
    <t>Хүсэлтэд дурьдсан талбай нь ашигт малтмал эрэх, хайх, боломжтой эсэхийг тогтоох.</t>
  </si>
  <si>
    <t>4-р шат</t>
  </si>
  <si>
    <t xml:space="preserve">Хайгуулын тусгай зөвшөөрөл олгох хүсэлтийг аймгийн эсвэл хотын захиргаа руу 30 хоногийн дотор хариу авахаар хүргүүлэх бөгөөд хэрэв энэ хугацаанд хариу ирүүлээгүй тохиолдолд АМГ тухайн орон нутгийн засаг захиргааг уг саналыг зөвшөөрсөн гэж үзнэ.  </t>
  </si>
  <si>
    <t>5-р шат</t>
  </si>
  <si>
    <t>Тусгай зөвшөөрлийн эхний жилийн төлбөрийг зөвшөөрөл хүсэгч ажлын 10 өдөрт багтаан төлнө.</t>
  </si>
  <si>
    <t>6-р шат</t>
  </si>
  <si>
    <t xml:space="preserve">АМГ нь хайгуулын тусгай зөвшөөрлийг 3 жилийн хугацаатайгаар олгох бөгөөд дараа нь хайгуулын тусгай зөвшөөрлийг 3 удаа тус бүр 3 жилийн хугацаатай сунгаж болно. </t>
  </si>
  <si>
    <t xml:space="preserve">Хайгуулын тусгай зөвшөөрлөөс ашиглалтын тусгай зөвшөөрөл болгож өөрчлөх үйл явц </t>
  </si>
  <si>
    <t>Төрийн захиргааны</t>
  </si>
  <si>
    <t>Хүсэлт гаргах:</t>
  </si>
  <si>
    <r>
      <t>-</t>
    </r>
    <r>
      <rPr>
        <sz val="7"/>
        <color rgb="FF808080"/>
        <rFont val="Times New Roman"/>
        <family val="1"/>
        <charset val="204"/>
      </rPr>
      <t xml:space="preserve">       </t>
    </r>
    <r>
      <rPr>
        <sz val="8"/>
        <color rgb="FF757171"/>
        <rFont val="Times New Roman"/>
        <family val="1"/>
        <charset val="204"/>
      </rPr>
      <t>Хайгуулын тусгай зөвшөөрлийн хүчинтэй хугацаа дуусаагүй байх;</t>
    </r>
  </si>
  <si>
    <r>
      <t>-</t>
    </r>
    <r>
      <rPr>
        <sz val="7"/>
        <color rgb="FF808080"/>
        <rFont val="Times New Roman"/>
        <family val="1"/>
        <charset val="204"/>
      </rPr>
      <t xml:space="preserve">       </t>
    </r>
    <r>
      <rPr>
        <sz val="8"/>
        <color rgb="FF757171"/>
        <rFont val="Times New Roman"/>
        <family val="1"/>
        <charset val="204"/>
      </rPr>
      <t>Хайгуулын ажлын явцад төлөвлөгөөний дагуу хүлээсэн үүргийг бүрэн биелүүлж ажилласан тухай нутгийн засаг захиргаа, байгаль орчны болон усны хяналтын газрын нотлох баримт;</t>
    </r>
  </si>
  <si>
    <r>
      <t>-</t>
    </r>
    <r>
      <rPr>
        <sz val="7"/>
        <color rgb="FF808080"/>
        <rFont val="Times New Roman"/>
        <family val="1"/>
        <charset val="204"/>
      </rPr>
      <t xml:space="preserve">       </t>
    </r>
    <r>
      <rPr>
        <sz val="8"/>
        <color rgb="FF757171"/>
        <rFont val="Times New Roman"/>
        <family val="1"/>
        <charset val="204"/>
      </rPr>
      <t>Хайгуулын ажлын үр дүнгийн тайланг хэлэлцэн хүлээж авсан Эрдэс Баялгийн Зөвлөлийн тэмдэглэл, төрийн захиргааны байгууллагын шийдвэр;</t>
    </r>
  </si>
  <si>
    <r>
      <t>-</t>
    </r>
    <r>
      <rPr>
        <sz val="7"/>
        <color rgb="FF808080"/>
        <rFont val="Times New Roman"/>
        <family val="1"/>
        <charset val="204"/>
      </rPr>
      <t xml:space="preserve">       </t>
    </r>
    <r>
      <rPr>
        <sz val="8"/>
        <color rgb="FF757171"/>
        <rFont val="Times New Roman"/>
        <family val="1"/>
        <charset val="204"/>
      </rPr>
      <t>Үйл ажиллагаа явуулах талбайн орших аймаг, сум, хот болон дүүргийн нэрийг бичсэн газрын зураг;</t>
    </r>
  </si>
  <si>
    <r>
      <t>-</t>
    </r>
    <r>
      <rPr>
        <sz val="7"/>
        <color rgb="FF808080"/>
        <rFont val="Times New Roman"/>
        <family val="1"/>
        <charset val="204"/>
      </rPr>
      <t xml:space="preserve">       </t>
    </r>
    <r>
      <rPr>
        <sz val="8"/>
        <color rgb="FF757171"/>
        <rFont val="Times New Roman"/>
        <family val="1"/>
        <charset val="204"/>
      </rPr>
      <t>Монгол Улсад татвар төлөгч гэдгийг нотлох баримт;</t>
    </r>
  </si>
  <si>
    <r>
      <t>-</t>
    </r>
    <r>
      <rPr>
        <sz val="7"/>
        <color rgb="FF808080"/>
        <rFont val="Times New Roman"/>
        <family val="1"/>
        <charset val="204"/>
      </rPr>
      <t xml:space="preserve">       </t>
    </r>
    <r>
      <rPr>
        <sz val="8"/>
        <color rgb="FF757171"/>
        <rFont val="Times New Roman"/>
        <family val="1"/>
        <charset val="204"/>
      </rPr>
      <t>Байгаль орчинд нөлөөлөх байдлын үнэлгээ.</t>
    </r>
  </si>
  <si>
    <t>АМГТГ-ын Хуулийн хэлтэс</t>
  </si>
  <si>
    <t>Хуулиар хориглосон зүйлс байгаа эсэх эсвэл барагдуулаагүй төлбөр байгаа эсэхийг тодорхойлох.</t>
  </si>
  <si>
    <t>Кадастрын системд хайгуулын тусгай зөвшөөрөл нь бүртгэгдсэн эсэхийг шалгах.</t>
  </si>
  <si>
    <t xml:space="preserve">Ашиглалтын талбай нь бусад тусгай зөвшөөрлийн газар, усны нөөц, улсын тусгай хэрэгцээний газар болон нөөцөд авсан талбай зэрэг газруудтай давхацсан эсэхийг шалгах. </t>
  </si>
  <si>
    <t>АМГТГ-ын Уул Уурхайн болон Нүүрсний хэлтэс</t>
  </si>
  <si>
    <t>Хүсэлт гаргагч нь олборлолтоос үүсч болох экологийн хохирлыг нөхөн сэргээх боломжтой эсэхийг шалгах.</t>
  </si>
  <si>
    <t xml:space="preserve">Хүсэлт гаргагч нь Кадастрын хэлтсийн даргын гаргасан төлөвлөгөө болон бусад хууль дүрэм журмуудыг дагаж мөрдөж буй эсэх. </t>
  </si>
  <si>
    <t>7-р шат</t>
  </si>
  <si>
    <t xml:space="preserve">Координатаар тогтоосон талбайн зургийг зөвшөөрөх: АМГ нь өргөдлийг бүртгэснээс хойш ажлын 20 өдөрт багтаан зохих шийдвэр гаргаж өргөдөл гаргагчид мэдэгдэнэ. Хэрэв зөвшөөрөл олгохоос татгалзсан бол шалтгаан, хуулийн үндэслэлийг дурьдсан хариуг өргөдөл гаргасан этгээдэд бичгээр мэдэгдэнэ. </t>
  </si>
  <si>
    <t>8-р шат</t>
  </si>
  <si>
    <t>Мэдэгдэл авсан өдрөөс хойш 10 өдрийн дотор тусгай зөвшөөрлийн эхний жилийн төлбөрийг төлнө.</t>
  </si>
  <si>
    <t>9-р шат</t>
  </si>
  <si>
    <r>
      <t>Эхний жилийн төлбөрийг хуулийн дагуу хийснээс хойш ажлын 3 өдөрт багтаан ашигт малтмалын ашиглалтын тусгай зөвшөөрлийг 30 жилийн хугацаагаар олгох бөгөөд</t>
    </r>
    <r>
      <rPr>
        <sz val="8"/>
        <color rgb="FF343434"/>
        <rFont val="Times New Roman"/>
        <family val="1"/>
        <charset val="204"/>
      </rPr>
      <t xml:space="preserve"> </t>
    </r>
    <r>
      <rPr>
        <sz val="8"/>
        <color theme="1"/>
        <rFont val="Times New Roman"/>
        <family val="1"/>
        <charset val="204"/>
      </rPr>
      <t xml:space="preserve">дараа нь ашиглалтын тусгай зөвшөөрлийг 2 удаа тус бүр 20 жилийн хугацаатай сунгаж болдог. </t>
    </r>
  </si>
  <si>
    <t>Хайгуулын болон ашиглалтын тусгай зөвшөөрлийг сонгон шалгаруулах үйл явц – дахин олгох</t>
  </si>
  <si>
    <t>Сонгон шалгаруулах үйл явцыг эхлүүлж захирамж гаргах.</t>
  </si>
  <si>
    <t>Олон нийтэд сонгон шалгаруулалтыг зарлах.</t>
  </si>
  <si>
    <t xml:space="preserve">Сонгон шалгаруулалтын саналыг хүлээж авах.  Сонгон шалгаруулалтыг анх зарласнаас хойш дуусах хугацаа нь 30 хоногоос багагүй байх ба сонгон шалгаруулалтад оролцогчид дараах баримт бичгийг хавсаргана.  </t>
  </si>
  <si>
    <r>
      <t>-</t>
    </r>
    <r>
      <rPr>
        <sz val="7"/>
        <color rgb="FF808080"/>
        <rFont val="Times New Roman"/>
        <family val="1"/>
        <charset val="204"/>
      </rPr>
      <t xml:space="preserve">       </t>
    </r>
    <r>
      <rPr>
        <sz val="8"/>
        <color rgb="FF757171"/>
        <rFont val="Times New Roman"/>
        <family val="1"/>
        <charset val="204"/>
      </rPr>
      <t xml:space="preserve">Сонгон шалгаруулалтад оролцох санал; </t>
    </r>
  </si>
  <si>
    <r>
      <t>-</t>
    </r>
    <r>
      <rPr>
        <sz val="7"/>
        <color rgb="FF808080"/>
        <rFont val="Times New Roman"/>
        <family val="1"/>
        <charset val="204"/>
      </rPr>
      <t xml:space="preserve">       </t>
    </r>
    <r>
      <rPr>
        <sz val="8"/>
        <color rgb="FF757171"/>
        <rFont val="Times New Roman"/>
        <family val="1"/>
        <charset val="204"/>
      </rPr>
      <t>Санал гаргагчийн албан ёсны тодорхойлолт;</t>
    </r>
  </si>
  <si>
    <r>
      <t>-</t>
    </r>
    <r>
      <rPr>
        <sz val="7"/>
        <color rgb="FF808080"/>
        <rFont val="Times New Roman"/>
        <family val="1"/>
        <charset val="204"/>
      </rPr>
      <t xml:space="preserve">       </t>
    </r>
    <r>
      <rPr>
        <sz val="8"/>
        <color rgb="FF757171"/>
        <rFont val="Times New Roman"/>
        <family val="1"/>
        <charset val="204"/>
      </rPr>
      <t>Монгол Улсад татвар төлөгч болох тухай нотолгоо;</t>
    </r>
  </si>
  <si>
    <r>
      <t>-</t>
    </r>
    <r>
      <rPr>
        <sz val="7"/>
        <color rgb="FF808080"/>
        <rFont val="Times New Roman"/>
        <family val="1"/>
        <charset val="204"/>
      </rPr>
      <t xml:space="preserve">       </t>
    </r>
    <r>
      <rPr>
        <sz val="8"/>
        <color rgb="FF757171"/>
        <rFont val="Times New Roman"/>
        <family val="1"/>
        <charset val="204"/>
      </rPr>
      <t xml:space="preserve">Сонгон шалгаруулалтын босго үнийг Монгол банкинд бүртгэлтэй арилжааны банкинд хугацаатай байршуулсан баталгаа; </t>
    </r>
  </si>
  <si>
    <r>
      <t>-</t>
    </r>
    <r>
      <rPr>
        <sz val="7"/>
        <color rgb="FF808080"/>
        <rFont val="Times New Roman"/>
        <family val="1"/>
        <charset val="204"/>
      </rPr>
      <t xml:space="preserve">       </t>
    </r>
    <r>
      <rPr>
        <sz val="8"/>
        <color rgb="FF757171"/>
        <rFont val="Times New Roman"/>
        <family val="1"/>
        <charset val="204"/>
      </rPr>
      <t>Тухайн талбайд гүйцэтгэх хайгуул болон ашиглалтын ажлын төрөл хэмжээ, хугацаа, өртөг, болон байгаль хамгаалахад зарцуулах зардлыг тоймлон тусгасан төсөл, төсвийн санал;</t>
    </r>
  </si>
  <si>
    <r>
      <t>-</t>
    </r>
    <r>
      <rPr>
        <sz val="7"/>
        <color rgb="FF808080"/>
        <rFont val="Times New Roman"/>
        <family val="1"/>
        <charset val="204"/>
      </rPr>
      <t xml:space="preserve">       </t>
    </r>
    <r>
      <rPr>
        <sz val="8"/>
        <color rgb="FF757171"/>
        <rFont val="Times New Roman"/>
        <family val="1"/>
        <charset val="204"/>
      </rPr>
      <t>Хайгуулын болон ашиглалтын үйл ажиллагаа явуулах техник, тоног төхөөрөмжийн жагсаалт; /баримтыг нотариатаар гэрчлүүлсэн байна./;</t>
    </r>
  </si>
  <si>
    <r>
      <t>-</t>
    </r>
    <r>
      <rPr>
        <sz val="7"/>
        <color rgb="FF808080"/>
        <rFont val="Times New Roman"/>
        <family val="1"/>
        <charset val="204"/>
      </rPr>
      <t xml:space="preserve">       </t>
    </r>
    <r>
      <rPr>
        <sz val="8"/>
        <color rgb="FF757171"/>
        <rFont val="Times New Roman"/>
        <family val="1"/>
        <charset val="204"/>
      </rPr>
      <t>Мэргэжлийн боловсон хүчин, мэргэшсэн ажилтнаар хангагдсан байдал; /баримтыг нотариатаар гэрчлүүлсэн байна./;</t>
    </r>
  </si>
  <si>
    <r>
      <t>-</t>
    </r>
    <r>
      <rPr>
        <sz val="7"/>
        <color rgb="FF808080"/>
        <rFont val="Times New Roman"/>
        <family val="1"/>
        <charset val="204"/>
      </rPr>
      <t xml:space="preserve">       </t>
    </r>
    <r>
      <rPr>
        <sz val="8"/>
        <color rgb="FF757171"/>
        <rFont val="Times New Roman"/>
        <family val="1"/>
        <charset val="204"/>
      </rPr>
      <t>Хайгуул, ашиглалт, нөхөн сэргээлтийн үйл ажиллагааг явуулах дэвшилтэт арга, аргачлал, технологийн шийдэл;</t>
    </r>
  </si>
  <si>
    <r>
      <t>-</t>
    </r>
    <r>
      <rPr>
        <sz val="7"/>
        <color rgb="FF808080"/>
        <rFont val="Times New Roman"/>
        <family val="1"/>
        <charset val="204"/>
      </rPr>
      <t xml:space="preserve">       </t>
    </r>
    <r>
      <rPr>
        <sz val="8"/>
        <color rgb="FF757171"/>
        <rFont val="Times New Roman"/>
        <family val="1"/>
        <charset val="204"/>
      </rPr>
      <t>Байршил болон огтлолцлыг харуулсан талбайн зураг;</t>
    </r>
  </si>
  <si>
    <r>
      <t>-</t>
    </r>
    <r>
      <rPr>
        <sz val="7"/>
        <color rgb="FF808080"/>
        <rFont val="Times New Roman"/>
        <family val="1"/>
        <charset val="204"/>
      </rPr>
      <t xml:space="preserve">       </t>
    </r>
    <r>
      <rPr>
        <sz val="8"/>
        <color rgb="FF757171"/>
        <rFont val="Times New Roman"/>
        <family val="1"/>
        <charset val="204"/>
      </rPr>
      <t>Үйлчилгээний хөлс төлсөн баримт.</t>
    </r>
  </si>
  <si>
    <t>АМГТГ-ын сонгон шалгаруулах комисс</t>
  </si>
  <si>
    <t>Сонгон шалгаруулалтын саналыг нээх (бүх эрх бүхий оролцогчдыг байлцуулна. Нэг оролцогч талаас нэг итгэмжлэгдсэн төлөөлөгч байна).</t>
  </si>
  <si>
    <t xml:space="preserve">Сонгон шалгаруулалтад оролцогчдыг дараах баримтад үндэслэн үнэлнэ. </t>
  </si>
  <si>
    <r>
      <t>-</t>
    </r>
    <r>
      <rPr>
        <sz val="7"/>
        <color rgb="FF808080"/>
        <rFont val="Times New Roman"/>
        <family val="1"/>
        <charset val="204"/>
      </rPr>
      <t xml:space="preserve">       </t>
    </r>
    <r>
      <rPr>
        <sz val="8"/>
        <color rgb="FF808080"/>
        <rFont val="Times New Roman"/>
        <family val="1"/>
        <charset val="204"/>
      </rPr>
      <t>Техникийн санал (55%)</t>
    </r>
  </si>
  <si>
    <r>
      <t>o</t>
    </r>
    <r>
      <rPr>
        <sz val="7"/>
        <color rgb="FF808080"/>
        <rFont val="Times New Roman"/>
        <family val="1"/>
        <charset val="204"/>
      </rPr>
      <t xml:space="preserve">    </t>
    </r>
    <r>
      <rPr>
        <sz val="8"/>
        <color rgb="FF808080"/>
        <rFont val="Times New Roman"/>
        <family val="1"/>
        <charset val="204"/>
      </rPr>
      <t>Тухайн талбайд гүйцэтгэх хайгуул болон ашиглалтын ажлын арга аргачлал, төрөл хэмжээ, хугацаа болон байгаль хамгаалах асуудлыг тусгасан төсөл, төсвийн санал;</t>
    </r>
  </si>
  <si>
    <r>
      <t>o</t>
    </r>
    <r>
      <rPr>
        <sz val="7"/>
        <color rgb="FF808080"/>
        <rFont val="Times New Roman"/>
        <family val="1"/>
        <charset val="204"/>
      </rPr>
      <t xml:space="preserve">    </t>
    </r>
    <r>
      <rPr>
        <sz val="8"/>
        <color rgb="FF808080"/>
        <rFont val="Times New Roman"/>
        <family val="1"/>
        <charset val="204"/>
      </rPr>
      <t xml:space="preserve">Нотариатаар гэрчлүүлсэн хайгуулын болон ашиглалтын үйл ажиллагаа явуулах техник, тоног төхөөрөмжийн жагсаалт; </t>
    </r>
  </si>
  <si>
    <r>
      <t>o</t>
    </r>
    <r>
      <rPr>
        <sz val="7"/>
        <color rgb="FF808080"/>
        <rFont val="Times New Roman"/>
        <family val="1"/>
        <charset val="204"/>
      </rPr>
      <t xml:space="preserve">    </t>
    </r>
    <r>
      <rPr>
        <sz val="8"/>
        <color rgb="FF808080"/>
        <rFont val="Times New Roman"/>
        <family val="1"/>
        <charset val="204"/>
      </rPr>
      <t>Нотариатаар гэрчлүүлсэн мэргэжлийн боловсон хүчин, мэргэшсэн ажилтнаар хангагдсан байдал;</t>
    </r>
  </si>
  <si>
    <r>
      <t>o</t>
    </r>
    <r>
      <rPr>
        <sz val="7"/>
        <color rgb="FF808080"/>
        <rFont val="Times New Roman"/>
        <family val="1"/>
        <charset val="204"/>
      </rPr>
      <t xml:space="preserve">    </t>
    </r>
    <r>
      <rPr>
        <sz val="8"/>
        <color rgb="FF808080"/>
        <rFont val="Times New Roman"/>
        <family val="1"/>
        <charset val="204"/>
      </rPr>
      <t>Хайгуул, ашиглалтын явцад байгаль орчныг хамгаалах, нөхөн сэргээлт хийх дэвшилтэт техник, технологийн шийдэл;</t>
    </r>
  </si>
  <si>
    <r>
      <t>o</t>
    </r>
    <r>
      <rPr>
        <sz val="7"/>
        <color rgb="FF808080"/>
        <rFont val="Times New Roman"/>
        <family val="1"/>
        <charset val="204"/>
      </rPr>
      <t xml:space="preserve">    </t>
    </r>
    <r>
      <rPr>
        <sz val="8"/>
        <color rgb="FF808080"/>
        <rFont val="Times New Roman"/>
        <family val="1"/>
        <charset val="204"/>
      </rPr>
      <t xml:space="preserve"> Орон нутагтай хэрхэн хамтран ажиллах санал, төлөвлөгөө. </t>
    </r>
  </si>
  <si>
    <r>
      <t>-</t>
    </r>
    <r>
      <rPr>
        <sz val="7"/>
        <color rgb="FF808080"/>
        <rFont val="Times New Roman"/>
        <family val="1"/>
        <charset val="204"/>
      </rPr>
      <t xml:space="preserve">       </t>
    </r>
    <r>
      <rPr>
        <sz val="8"/>
        <color rgb="FF808080"/>
        <rFont val="Times New Roman"/>
        <family val="1"/>
        <charset val="204"/>
      </rPr>
      <t xml:space="preserve">Санхүүгийн шалгуур (45%). </t>
    </r>
  </si>
  <si>
    <t>Сонгон шалгаруулалтад ирүүлсэн үнийн саналыг нээх.</t>
  </si>
  <si>
    <t xml:space="preserve">Сонгон шалгаруулах комиссын шийдвэрийг батлах. Сонгон шалгаруулалтын саналд үнэлгээ хийж дууссанаас хойш ажлын 5 өдрийн дотор ялагчийг зарлана. </t>
  </si>
  <si>
    <t>Эхний жилийн төлбөрийг АМГТГ-ын даргын шийдвэр гарснаас хойш ажлын 10 өдөрт багтаан төлөх.</t>
  </si>
  <si>
    <t xml:space="preserve">АМГТГ-ын даргын болон сонгон шалгаруулах комиссын шийдвэрийн дагуу тусгай зөвшөөрлийг олгох. </t>
  </si>
  <si>
    <t>Хайгуулын болон ашиглалтын тусгай зөвшөөрлийг бүрэн болон хэсэгчлэн шилжүүлэх үйл явц</t>
  </si>
  <si>
    <t>Шилжүүлэн өгч байгаа этгээд дараах баримт бичгийг бэлтгэнэ:</t>
  </si>
  <si>
    <r>
      <t>-</t>
    </r>
    <r>
      <rPr>
        <sz val="7"/>
        <color rgb="FF808080"/>
        <rFont val="Times New Roman"/>
        <family val="1"/>
        <charset val="204"/>
      </rPr>
      <t xml:space="preserve">       </t>
    </r>
    <r>
      <rPr>
        <sz val="8"/>
        <color rgb="FF757171"/>
        <rFont val="Times New Roman"/>
        <family val="1"/>
        <charset val="204"/>
      </rPr>
      <t>Шилжүүлж байгаа тусгай зөвшөөрөл;</t>
    </r>
  </si>
  <si>
    <r>
      <t>-</t>
    </r>
    <r>
      <rPr>
        <sz val="7"/>
        <color rgb="FF808080"/>
        <rFont val="Times New Roman"/>
        <family val="1"/>
        <charset val="204"/>
      </rPr>
      <t xml:space="preserve">       </t>
    </r>
    <r>
      <rPr>
        <sz val="8"/>
        <color rgb="FF757171"/>
        <rFont val="Times New Roman"/>
        <family val="1"/>
        <charset val="204"/>
      </rPr>
      <t>МУ-д татвар төлөгч болохыг нотлох баримт;</t>
    </r>
  </si>
  <si>
    <r>
      <t>-</t>
    </r>
    <r>
      <rPr>
        <sz val="7"/>
        <color rgb="FF808080"/>
        <rFont val="Times New Roman"/>
        <family val="1"/>
        <charset val="204"/>
      </rPr>
      <t xml:space="preserve">       </t>
    </r>
    <r>
      <rPr>
        <sz val="8"/>
        <color rgb="FF757171"/>
        <rFont val="Times New Roman"/>
        <family val="1"/>
        <charset val="204"/>
      </rPr>
      <t>Тусгай зөвшөөрлийг шилжүүлэн авч байгаа этгээд нь уг тусгай зөвшөөрлийг шилжүүлэн авснаар үүсэх эрх, үүргийг хүлээн зөвшөөрч буйг нотлох баримт бичиг;</t>
    </r>
  </si>
  <si>
    <r>
      <t>-</t>
    </r>
    <r>
      <rPr>
        <sz val="7"/>
        <color rgb="FF808080"/>
        <rFont val="Times New Roman"/>
        <family val="1"/>
        <charset val="204"/>
      </rPr>
      <t xml:space="preserve">       </t>
    </r>
    <r>
      <rPr>
        <sz val="8"/>
        <color rgb="FF757171"/>
        <rFont val="Times New Roman"/>
        <family val="1"/>
        <charset val="204"/>
      </rPr>
      <t>Ашиглалтын тусгай зөвшөөрөл шилжүүлж байгаа бол тухайн талбайд төлөвлөгөөний дагуу нөхөн сэргээлт хийсэн тухай тодорхойлолт;</t>
    </r>
  </si>
  <si>
    <r>
      <t>-</t>
    </r>
    <r>
      <rPr>
        <sz val="7"/>
        <color rgb="FF808080"/>
        <rFont val="Times New Roman"/>
        <family val="1"/>
        <charset val="204"/>
      </rPr>
      <t xml:space="preserve">       </t>
    </r>
    <r>
      <rPr>
        <sz val="8"/>
        <color rgb="FF757171"/>
        <rFont val="Times New Roman"/>
        <family val="1"/>
        <charset val="204"/>
      </rPr>
      <t>Байгаль орчныг нөхөн сэргээхэд шаардагдах тухайн жилийн зардлын 50%-ийг  холбогдох сум, дүүргийн засаг даргын нээсэн тусгай дансанд шилжүүлсэн баримт;</t>
    </r>
  </si>
  <si>
    <r>
      <t>-</t>
    </r>
    <r>
      <rPr>
        <sz val="7"/>
        <color rgb="FF808080"/>
        <rFont val="Times New Roman"/>
        <family val="1"/>
        <charset val="204"/>
      </rPr>
      <t xml:space="preserve">       </t>
    </r>
    <r>
      <rPr>
        <sz val="8"/>
        <color rgb="FF757171"/>
        <rFont val="Times New Roman"/>
        <family val="1"/>
        <charset val="204"/>
      </rPr>
      <t>Хайгуулын ажлын хамрах хүрээ, үргэлжлэх хугацаа, зардал, байгаль орчныг хамгаалах, нөхөн сэргээх зардлыг харуулсан төлөвлөгөө;</t>
    </r>
  </si>
  <si>
    <t>АМГТГ-ын Кадастрын болон Хуулийн хэлтэс</t>
  </si>
  <si>
    <t>Дараах зүйлийг тодруулна:</t>
  </si>
  <si>
    <r>
      <t>-</t>
    </r>
    <r>
      <rPr>
        <sz val="7"/>
        <color rgb="FF808080"/>
        <rFont val="Times New Roman"/>
        <family val="1"/>
        <charset val="204"/>
      </rPr>
      <t xml:space="preserve">       </t>
    </r>
    <r>
      <rPr>
        <sz val="8"/>
        <color rgb="FF757171"/>
        <rFont val="Times New Roman"/>
        <family val="1"/>
        <charset val="204"/>
      </rPr>
      <t>Баримт бичиг иж бүрэн эсэх;</t>
    </r>
  </si>
  <si>
    <r>
      <t>-</t>
    </r>
    <r>
      <rPr>
        <sz val="7"/>
        <color rgb="FF808080"/>
        <rFont val="Times New Roman"/>
        <family val="1"/>
        <charset val="204"/>
      </rPr>
      <t xml:space="preserve">       </t>
    </r>
    <r>
      <rPr>
        <sz val="8"/>
        <color rgb="FF757171"/>
        <rFont val="Times New Roman"/>
        <family val="1"/>
        <charset val="204"/>
      </rPr>
      <t>Шилжүүлэх тусгай зөвшөөрөл нь хүчин төгөлдөр байгаа эсэх;</t>
    </r>
  </si>
  <si>
    <r>
      <t>-</t>
    </r>
    <r>
      <rPr>
        <sz val="7"/>
        <color rgb="FF808080"/>
        <rFont val="Times New Roman"/>
        <family val="1"/>
        <charset val="204"/>
      </rPr>
      <t xml:space="preserve">       </t>
    </r>
    <r>
      <rPr>
        <sz val="8"/>
        <color rgb="FF757171"/>
        <rFont val="Times New Roman"/>
        <family val="1"/>
        <charset val="204"/>
      </rPr>
      <t>Шилжүүлэн авч байгаа этгээдийн улсын бүртгэлийн гэрчилгээ, МУ-д албан татвар төлөгч эсэх;</t>
    </r>
  </si>
  <si>
    <r>
      <t>-</t>
    </r>
    <r>
      <rPr>
        <sz val="7"/>
        <color rgb="FF808080"/>
        <rFont val="Times New Roman"/>
        <family val="1"/>
        <charset val="204"/>
      </rPr>
      <t xml:space="preserve">       </t>
    </r>
    <r>
      <rPr>
        <sz val="8"/>
        <color rgb="FF757171"/>
        <rFont val="Times New Roman"/>
        <family val="1"/>
        <charset val="204"/>
      </rPr>
      <t>Тусгай зөвшөөрлийн төлбөрийг хугацаанд нь төлж байсан эсэх;</t>
    </r>
  </si>
  <si>
    <r>
      <t>-</t>
    </r>
    <r>
      <rPr>
        <sz val="7"/>
        <color rgb="FF808080"/>
        <rFont val="Times New Roman"/>
        <family val="1"/>
        <charset val="204"/>
      </rPr>
      <t xml:space="preserve">       </t>
    </r>
    <r>
      <rPr>
        <sz val="8"/>
        <color rgb="FF757171"/>
        <rFont val="Times New Roman"/>
        <family val="1"/>
        <charset val="204"/>
      </rPr>
      <t>Хайгуулын ажилд хангалттай зардал гаргасан эсэх. Хангалттай байх доод хэмжээ нь:</t>
    </r>
  </si>
  <si>
    <r>
      <t>o</t>
    </r>
    <r>
      <rPr>
        <sz val="7"/>
        <color rgb="FF808080"/>
        <rFont val="Times New Roman"/>
        <family val="1"/>
        <charset val="204"/>
      </rPr>
      <t xml:space="preserve">    </t>
    </r>
    <r>
      <rPr>
        <sz val="8"/>
        <color rgb="FF808080"/>
        <rFont val="Times New Roman"/>
        <family val="1"/>
        <charset val="204"/>
      </rPr>
      <t>2-3 дахь жилд: га тутамд 0.5 ам.доллар</t>
    </r>
  </si>
  <si>
    <r>
      <t>o</t>
    </r>
    <r>
      <rPr>
        <sz val="7"/>
        <color rgb="FF808080"/>
        <rFont val="Times New Roman"/>
        <family val="1"/>
        <charset val="204"/>
      </rPr>
      <t xml:space="preserve">    </t>
    </r>
    <r>
      <rPr>
        <sz val="8"/>
        <color rgb="FF808080"/>
        <rFont val="Times New Roman"/>
        <family val="1"/>
        <charset val="204"/>
      </rPr>
      <t>4-6 дахь жилд: га тутамд 1 ам.доллар</t>
    </r>
  </si>
  <si>
    <r>
      <t>o</t>
    </r>
    <r>
      <rPr>
        <sz val="7"/>
        <color rgb="FF808080"/>
        <rFont val="Times New Roman"/>
        <family val="1"/>
        <charset val="204"/>
      </rPr>
      <t xml:space="preserve">    </t>
    </r>
    <r>
      <rPr>
        <sz val="8"/>
        <color rgb="FF808080"/>
        <rFont val="Times New Roman"/>
        <family val="1"/>
        <charset val="204"/>
      </rPr>
      <t>7-9 дахь жилд: га тутамд 1.5 ам.доллар</t>
    </r>
  </si>
  <si>
    <r>
      <t>o</t>
    </r>
    <r>
      <rPr>
        <sz val="7"/>
        <color rgb="FF808080"/>
        <rFont val="Times New Roman"/>
        <family val="1"/>
        <charset val="204"/>
      </rPr>
      <t xml:space="preserve">    </t>
    </r>
    <r>
      <rPr>
        <sz val="8"/>
        <color rgb="FF808080"/>
        <rFont val="Times New Roman"/>
        <family val="1"/>
        <charset val="204"/>
      </rPr>
      <t>10-12 дахь жилд: га тутамд 10 ам.доллар</t>
    </r>
  </si>
  <si>
    <t>2-р шатны ажиллагааг дууссаны дараа ажлын 5 өдөрт багтаан дараах шийдвэрийн аль нэгийг гаргана:</t>
  </si>
  <si>
    <r>
      <t>-</t>
    </r>
    <r>
      <rPr>
        <sz val="7"/>
        <color rgb="FF808080"/>
        <rFont val="Times New Roman"/>
        <family val="1"/>
        <charset val="204"/>
      </rPr>
      <t xml:space="preserve">       </t>
    </r>
    <r>
      <rPr>
        <sz val="8"/>
        <color rgb="FF757171"/>
        <rFont val="Times New Roman"/>
        <family val="1"/>
        <charset val="204"/>
      </rPr>
      <t>Тусгай зөвшөөрөл шилжүүлснийг баталгаажуулах;</t>
    </r>
  </si>
  <si>
    <r>
      <t>-</t>
    </r>
    <r>
      <rPr>
        <sz val="7"/>
        <color rgb="FF808080"/>
        <rFont val="Times New Roman"/>
        <family val="1"/>
        <charset val="204"/>
      </rPr>
      <t xml:space="preserve">       </t>
    </r>
    <r>
      <rPr>
        <sz val="8"/>
        <color rgb="FF757171"/>
        <rFont val="Times New Roman"/>
        <family val="1"/>
        <charset val="204"/>
      </rPr>
      <t>Өргөдөл нь шаардлага хангаагүй бол нэмэлт мэдээлэл ирүүлэхийг шаардах;</t>
    </r>
  </si>
  <si>
    <r>
      <t>-</t>
    </r>
    <r>
      <rPr>
        <sz val="7"/>
        <color rgb="FF808080"/>
        <rFont val="Times New Roman"/>
        <family val="1"/>
        <charset val="204"/>
      </rPr>
      <t xml:space="preserve">       </t>
    </r>
    <r>
      <rPr>
        <sz val="8"/>
        <color rgb="FF757171"/>
        <rFont val="Times New Roman"/>
        <family val="1"/>
        <charset val="204"/>
      </rPr>
      <t>Шилжүүлэн авч байгаа этгээд уг тусгай зөвшөөрлийг эзэмших эрхгүй, эсхүл тусгай зөвшөөрөл нь хүчин төгөлдөр бус бол татгалзах.</t>
    </r>
  </si>
  <si>
    <t xml:space="preserve">5.2.1.2   2016 онд олгосон болон шилжүүлсэн ашигт малтмалын тусгай зөвшөөрлүүд </t>
  </si>
  <si>
    <t>Тусгай зөвшөөрлийн тоо (төрлөөр)</t>
  </si>
  <si>
    <t>Tөрөл</t>
  </si>
  <si>
    <t>Нэмэгдсэн</t>
  </si>
  <si>
    <t>Хасагдсан</t>
  </si>
  <si>
    <t>Шилжүүлсэн</t>
  </si>
  <si>
    <t>2016 онд олгосон хайгуулын тусгай зөвшөөрөл</t>
  </si>
  <si>
    <t>Талбайн хэмжээ (га)</t>
  </si>
  <si>
    <t xml:space="preserve"> Тусгай зөвшөөрлийн дугаар</t>
  </si>
  <si>
    <t xml:space="preserve">                                                   -    </t>
  </si>
  <si>
    <t>2016 онд олгосон ашиглалтын тусгай зөвшөөрөл </t>
  </si>
  <si>
    <t>Ашигт Малтмал</t>
  </si>
  <si>
    <t>Талбайн нийт хэмжээ (га)</t>
  </si>
  <si>
    <r>
      <t xml:space="preserve">Тусгай </t>
    </r>
    <r>
      <rPr>
        <b/>
        <sz val="8"/>
        <color theme="1"/>
        <rFont val="Times New Roman"/>
        <family val="1"/>
        <charset val="204"/>
      </rPr>
      <t>зөвшөөрлийн</t>
    </r>
    <r>
      <rPr>
        <b/>
        <sz val="8"/>
        <color rgb="FF000000"/>
        <rFont val="Times New Roman"/>
        <family val="1"/>
        <charset val="204"/>
      </rPr>
      <t xml:space="preserve"> тоо</t>
    </r>
  </si>
  <si>
    <t>Алт, зэс</t>
  </si>
  <si>
    <t>Алт, төмөр, барилгын материал</t>
  </si>
  <si>
    <t>Mолибден, алт, зэс, нүүрс</t>
  </si>
  <si>
    <t>Барилгын материал</t>
  </si>
  <si>
    <t>Барилгын материал, болор, жонш, лантан, цери, төмөр</t>
  </si>
  <si>
    <t>Алт, нүүрс</t>
  </si>
  <si>
    <t>Бал чулуу,  барилгын материал, гөлтгөнө, уран</t>
  </si>
  <si>
    <t>Бал чулуу, барилгын материал, зэс, цайр, нүүрс</t>
  </si>
  <si>
    <t>Барилгын материал, жонш, нүүрс, уран</t>
  </si>
  <si>
    <t>Алт, бал чулуу, зэс, төмөр</t>
  </si>
  <si>
    <t>Алт, барилгын материал</t>
  </si>
  <si>
    <t>Алт, зэс, барилгын материал</t>
  </si>
  <si>
    <t>Алт, гянтболд, цагаан тугалга</t>
  </si>
  <si>
    <t>155, 795.69</t>
  </si>
  <si>
    <t xml:space="preserve">2016 онд шилжүүлсэн олборлолтын тусгай зөвшөөрөл                      </t>
  </si>
  <si>
    <t xml:space="preserve">  2016 онд шилжүүлсэн хайгуулын тусгай зөвшөөрөл</t>
  </si>
  <si>
    <t>Дүн</t>
  </si>
  <si>
    <t>алт</t>
  </si>
  <si>
    <t>нүүрс</t>
  </si>
  <si>
    <t>Дархан-Уул, Сэлэнгэ</t>
  </si>
  <si>
    <t>жонш</t>
  </si>
  <si>
    <t>алт, зэс</t>
  </si>
  <si>
    <t>гөлтгөнө</t>
  </si>
  <si>
    <t>зэс</t>
  </si>
  <si>
    <t>базальт</t>
  </si>
  <si>
    <t>барилгын материал</t>
  </si>
  <si>
    <t>төмөр</t>
  </si>
  <si>
    <t>(мэдээ ирээгүй)</t>
  </si>
  <si>
    <t>5.2.1.3   Ашигт малтмалын тусгай зөвшөөрлийн олон нийтэд ил тод бүртгэл (ША 2.3б)</t>
  </si>
  <si>
    <t>АМГТГ-ын цахим хуудсан дахь олон нийтэд ил тод ашигт малтмалын тусгай зөвшөөрлийн талаарх мэдээллийн харьцуулалт</t>
  </si>
  <si>
    <t>Олон нийтэд ил тод тусгай зөвшөөрлийн бүртгэл</t>
  </si>
  <si>
    <t>Онцгой эрхтэйгээр харах тусгай зөвшөөрлийн бүртгэл</t>
  </si>
  <si>
    <t>Бүртгэлийн дугаар</t>
  </si>
  <si>
    <t>Регистрийн дугаар</t>
  </si>
  <si>
    <t>Тусгай зөвшөөрлийг эзэмшигч</t>
  </si>
  <si>
    <t>Тусгай зөвшөөрлийн төрөл</t>
  </si>
  <si>
    <t>Тусгай зөвшөөрлийн нөхцөл байдал</t>
  </si>
  <si>
    <t>Байршлын нэр</t>
  </si>
  <si>
    <t>Талбайн хэмжээ</t>
  </si>
  <si>
    <t>Талбайн солбицол</t>
  </si>
  <si>
    <t>Талбайн газрын зураг</t>
  </si>
  <si>
    <t>Олгосон өдөр</t>
  </si>
  <si>
    <t>Дуусах өдөр</t>
  </si>
  <si>
    <t>Компанийн төрөл</t>
  </si>
  <si>
    <t>Хот</t>
  </si>
  <si>
    <t>Нөхцөл байдал (хүчинтэй эсвэл дууссан)</t>
  </si>
  <si>
    <t>5.2.1.4   Aшигт малтмалын тусгай зөвшөөрлийн ил бол байдал (ША 2.3в)</t>
  </si>
  <si>
    <t xml:space="preserve">AМГТГ-ын тусгай зөвшөөрлийн ил тод байдал </t>
  </si>
  <si>
    <t>Хүчинтэй тусгай зөвшөөрлийн жагсаалт</t>
  </si>
  <si>
    <t xml:space="preserve">Захиалгатай талбай </t>
  </si>
  <si>
    <t>Стратегийн орд газар</t>
  </si>
  <si>
    <t>Шинээр хайгуулын тусгай зөвшөөрөл олгох боломжтой талбай</t>
  </si>
  <si>
    <t>БУУ талбай</t>
  </si>
  <si>
    <t>Улсын тусгай талбай</t>
  </si>
  <si>
    <t xml:space="preserve">Тусгай бүс </t>
  </si>
  <si>
    <t>Код</t>
  </si>
  <si>
    <t>Хүлээн авагч/Өргөдөл гaргагч</t>
  </si>
  <si>
    <t>Талбай (гa)</t>
  </si>
  <si>
    <t>Солбицол</t>
  </si>
  <si>
    <t>Газрын зураг</t>
  </si>
  <si>
    <t>Төлөв</t>
  </si>
  <si>
    <t>Олгосон</t>
  </si>
  <si>
    <t>Хэрэгжилтийн огноо</t>
  </si>
  <si>
    <t>Шийдвэр гаргасан огноо</t>
  </si>
  <si>
    <t>Хүлээн авсан огноо</t>
  </si>
  <si>
    <t>Дуусах огноо</t>
  </si>
  <si>
    <t>Бүртгэлийн огноо</t>
  </si>
  <si>
    <t>5.2.2.1   Газрын тосны тусгай зөвшөөрөл олгох үйл ажиллагаа (ША 2.2)</t>
  </si>
  <si>
    <t>Эрлийн тусгай зөвшөөрөл олгох үйл явц</t>
  </si>
  <si>
    <t xml:space="preserve">Төрийн </t>
  </si>
  <si>
    <t>захиргааны</t>
  </si>
  <si>
    <t>Үе шат 1</t>
  </si>
  <si>
    <t xml:space="preserve">АМГТГ </t>
  </si>
  <si>
    <t>Эрэл хийх хүсэлт АМГТГ -т гаргана. Хүсэлтэд,</t>
  </si>
  <si>
    <r>
      <t>-</t>
    </r>
    <r>
      <rPr>
        <sz val="7"/>
        <color rgb="FF808080"/>
        <rFont val="Times New Roman"/>
        <family val="1"/>
        <charset val="204"/>
      </rPr>
      <t xml:space="preserve">       </t>
    </r>
    <r>
      <rPr>
        <sz val="8"/>
        <color rgb="FF757171"/>
        <rFont val="Times New Roman"/>
        <family val="1"/>
        <charset val="204"/>
      </rPr>
      <t>Эрэл хийх талбайн байршил, хэмжээ;</t>
    </r>
  </si>
  <si>
    <r>
      <t>-</t>
    </r>
    <r>
      <rPr>
        <sz val="7"/>
        <color rgb="FF808080"/>
        <rFont val="Times New Roman"/>
        <family val="1"/>
        <charset val="204"/>
      </rPr>
      <t xml:space="preserve">       </t>
    </r>
    <r>
      <rPr>
        <sz val="8"/>
        <color rgb="FF757171"/>
        <rFont val="Times New Roman"/>
        <family val="1"/>
        <charset val="204"/>
      </rPr>
      <t>Эрлийн хугацаанд хийх ажлын ерөнхий хөтөлбөр;</t>
    </r>
  </si>
  <si>
    <r>
      <t>-</t>
    </r>
    <r>
      <rPr>
        <sz val="7"/>
        <color rgb="FF808080"/>
        <rFont val="Times New Roman"/>
        <family val="1"/>
        <charset val="204"/>
      </rPr>
      <t xml:space="preserve">       </t>
    </r>
    <r>
      <rPr>
        <sz val="8"/>
        <color rgb="FF757171"/>
        <rFont val="Times New Roman"/>
        <family val="1"/>
        <charset val="204"/>
      </rPr>
      <t>Tехникийн хүчин чадал, хүний нөөцийн чадавх;</t>
    </r>
  </si>
  <si>
    <r>
      <t>-</t>
    </r>
    <r>
      <rPr>
        <sz val="7"/>
        <color rgb="FF808080"/>
        <rFont val="Times New Roman"/>
        <family val="1"/>
        <charset val="204"/>
      </rPr>
      <t xml:space="preserve">       </t>
    </r>
    <r>
      <rPr>
        <sz val="8"/>
        <color rgb="FF757171"/>
        <rFont val="Times New Roman"/>
        <family val="1"/>
        <charset val="204"/>
      </rPr>
      <t>Төлөвлөсөн ажлыг санхүүжүүлэх санхүүгийн боломж, эх үүсвэр;</t>
    </r>
  </si>
  <si>
    <r>
      <t>-</t>
    </r>
    <r>
      <rPr>
        <sz val="7"/>
        <color rgb="FF808080"/>
        <rFont val="Times New Roman"/>
        <family val="1"/>
        <charset val="204"/>
      </rPr>
      <t xml:space="preserve">       </t>
    </r>
    <r>
      <rPr>
        <sz val="8"/>
        <color rgb="FF757171"/>
        <rFont val="Times New Roman"/>
        <family val="1"/>
        <charset val="204"/>
      </rPr>
      <t>Тухайн жилд гүйцэтгэх эрлийн ажлын төлөвлөгөө, төсөл.</t>
    </r>
  </si>
  <si>
    <t xml:space="preserve">Үе шат 2 </t>
  </si>
  <si>
    <t>Хүсэлтийг хүлээн авснаас хойш ГТГ 30 хоногийн дотор хариу өгнө. Хэрэв тухайн талбайд эрэл хийх хүсэлтийг хоёр ба түүнээс дээш хуулийн этгээд гаргасан тохиолдолд АМГТГ дараах нөхцлийг харьцуулсан дүгнэлт хийж, шийдвэр гаргана:</t>
  </si>
  <si>
    <r>
      <t>-</t>
    </r>
    <r>
      <rPr>
        <sz val="7"/>
        <color rgb="FF808080"/>
        <rFont val="Times New Roman"/>
        <family val="1"/>
        <charset val="204"/>
      </rPr>
      <t xml:space="preserve">       </t>
    </r>
    <r>
      <rPr>
        <sz val="8"/>
        <color rgb="FF757171"/>
        <rFont val="Times New Roman"/>
        <family val="1"/>
        <charset val="204"/>
      </rPr>
      <t>Хүсэлт гаргагчийн техник, технологи, мэргэжлийн болон санхүүгийн чадавх;</t>
    </r>
  </si>
  <si>
    <r>
      <t>-</t>
    </r>
    <r>
      <rPr>
        <sz val="7"/>
        <color rgb="FF808080"/>
        <rFont val="Times New Roman"/>
        <family val="1"/>
        <charset val="204"/>
      </rPr>
      <t xml:space="preserve">       </t>
    </r>
    <r>
      <rPr>
        <sz val="8"/>
        <color rgb="FF757171"/>
        <rFont val="Times New Roman"/>
        <family val="1"/>
        <charset val="204"/>
      </rPr>
      <t>Эрлийн ажлын арга, аргачлал нь олон улсын жишигт нийцсэн эсэх;</t>
    </r>
  </si>
  <si>
    <r>
      <t>-</t>
    </r>
    <r>
      <rPr>
        <sz val="7"/>
        <color rgb="FF808080"/>
        <rFont val="Times New Roman"/>
        <family val="1"/>
        <charset val="204"/>
      </rPr>
      <t xml:space="preserve">       </t>
    </r>
    <r>
      <rPr>
        <sz val="8"/>
        <color rgb="FF757171"/>
        <rFont val="Times New Roman"/>
        <family val="1"/>
        <charset val="204"/>
      </rPr>
      <t>Байгаль орчныг хамгаалах, нөхөн сэргээх төлөвлөгөө.</t>
    </r>
  </si>
  <si>
    <t>Үе шат 3</t>
  </si>
  <si>
    <t>Газрын тос, уламжлалт бус газрын тос эрэх гэрээг АМГТГ -тай гурав хүртэл жилийн хугацаагаар байгуулна.</t>
  </si>
  <si>
    <t>БХГ байгуулах үйл явц</t>
  </si>
  <si>
    <t>АМГТГ -т ирүүлэх БХГ-ний төсөлд доорх нөхцлүүдийг тусгана:</t>
  </si>
  <si>
    <r>
      <t>-</t>
    </r>
    <r>
      <rPr>
        <sz val="7"/>
        <color rgb="FF808080"/>
        <rFont val="Times New Roman"/>
        <family val="1"/>
        <charset val="204"/>
      </rPr>
      <t xml:space="preserve">       </t>
    </r>
    <r>
      <rPr>
        <sz val="8"/>
        <color rgb="FF757171"/>
        <rFont val="Times New Roman"/>
        <family val="1"/>
        <charset val="204"/>
      </rPr>
      <t>Засгийн Газарт ногдох газрын тосны ашигт хувь;</t>
    </r>
  </si>
  <si>
    <r>
      <t>-</t>
    </r>
    <r>
      <rPr>
        <sz val="7"/>
        <color rgb="FF808080"/>
        <rFont val="Times New Roman"/>
        <family val="1"/>
        <charset val="204"/>
      </rPr>
      <t xml:space="preserve">       </t>
    </r>
    <r>
      <rPr>
        <sz val="8"/>
        <color rgb="FF757171"/>
        <rFont val="Times New Roman"/>
        <family val="1"/>
        <charset val="204"/>
      </rPr>
      <t>Нөөц ашигласны төлбөрийн хувь;</t>
    </r>
  </si>
  <si>
    <r>
      <t>-</t>
    </r>
    <r>
      <rPr>
        <sz val="7"/>
        <color rgb="FF808080"/>
        <rFont val="Times New Roman"/>
        <family val="1"/>
        <charset val="204"/>
      </rPr>
      <t xml:space="preserve">       </t>
    </r>
    <r>
      <rPr>
        <sz val="8"/>
        <color rgb="FF757171"/>
        <rFont val="Times New Roman"/>
        <family val="1"/>
        <charset val="204"/>
      </rPr>
      <t>Өртөгт газрын тосны хязгаарын хувь;</t>
    </r>
  </si>
  <si>
    <r>
      <t>-</t>
    </r>
    <r>
      <rPr>
        <sz val="7"/>
        <color rgb="FF808080"/>
        <rFont val="Times New Roman"/>
        <family val="1"/>
        <charset val="204"/>
      </rPr>
      <t xml:space="preserve">       </t>
    </r>
    <r>
      <rPr>
        <sz val="8"/>
        <color rgb="FF757171"/>
        <rFont val="Times New Roman"/>
        <family val="1"/>
        <charset val="204"/>
      </rPr>
      <t>Хайгуулын ажилд зарцуулах хөрөнгө оруулалтын хэмжээ;</t>
    </r>
  </si>
  <si>
    <r>
      <t>-</t>
    </r>
    <r>
      <rPr>
        <sz val="7"/>
        <color rgb="FF808080"/>
        <rFont val="Times New Roman"/>
        <family val="1"/>
        <charset val="204"/>
      </rPr>
      <t xml:space="preserve">       </t>
    </r>
    <r>
      <rPr>
        <sz val="8"/>
        <color rgb="FF757171"/>
        <rFont val="Times New Roman"/>
        <family val="1"/>
        <charset val="204"/>
      </rPr>
      <t>Байгаль орчны нөхөн сэргээлтэд зарцуулах хөрөнгийн хэмжээ;</t>
    </r>
  </si>
  <si>
    <r>
      <t>-</t>
    </r>
    <r>
      <rPr>
        <sz val="7"/>
        <color rgb="FF808080"/>
        <rFont val="Times New Roman"/>
        <family val="1"/>
        <charset val="204"/>
      </rPr>
      <t xml:space="preserve">       </t>
    </r>
    <r>
      <rPr>
        <sz val="8"/>
        <color rgb="FF757171"/>
        <rFont val="Times New Roman"/>
        <family val="1"/>
        <charset val="204"/>
      </rPr>
      <t>Сургалтын урамшууллын хэмжээ;</t>
    </r>
  </si>
  <si>
    <r>
      <t>-</t>
    </r>
    <r>
      <rPr>
        <sz val="7"/>
        <color rgb="FF808080"/>
        <rFont val="Times New Roman"/>
        <family val="1"/>
        <charset val="204"/>
      </rPr>
      <t xml:space="preserve">       </t>
    </r>
    <r>
      <rPr>
        <sz val="8"/>
        <color rgb="FF757171"/>
        <rFont val="Times New Roman"/>
        <family val="1"/>
        <charset val="204"/>
      </rPr>
      <t>Гэрээнд гарын үсэг зурсны урамшууллын хэмжээ;</t>
    </r>
  </si>
  <si>
    <r>
      <t>-</t>
    </r>
    <r>
      <rPr>
        <sz val="7"/>
        <color rgb="FF808080"/>
        <rFont val="Times New Roman"/>
        <family val="1"/>
        <charset val="204"/>
      </rPr>
      <t xml:space="preserve">       </t>
    </r>
    <r>
      <rPr>
        <sz val="8"/>
        <color rgb="FF757171"/>
        <rFont val="Times New Roman"/>
        <family val="1"/>
        <charset val="204"/>
      </rPr>
      <t>Олборлолт эхэлсний урамшууллын хэмжээ;</t>
    </r>
  </si>
  <si>
    <r>
      <t>-</t>
    </r>
    <r>
      <rPr>
        <sz val="7"/>
        <color rgb="FF808080"/>
        <rFont val="Times New Roman"/>
        <family val="1"/>
        <charset val="204"/>
      </rPr>
      <t xml:space="preserve">       </t>
    </r>
    <r>
      <rPr>
        <sz val="8"/>
        <color rgb="FF757171"/>
        <rFont val="Times New Roman"/>
        <family val="1"/>
        <charset val="204"/>
      </rPr>
      <t>Олборлолт нэмэгдүүлсний урамшууллын хэмжээ;</t>
    </r>
  </si>
  <si>
    <r>
      <t>-</t>
    </r>
    <r>
      <rPr>
        <sz val="7"/>
        <color rgb="FF808080"/>
        <rFont val="Times New Roman"/>
        <family val="1"/>
        <charset val="204"/>
      </rPr>
      <t xml:space="preserve">       </t>
    </r>
    <r>
      <rPr>
        <sz val="8"/>
        <color rgb="FF757171"/>
        <rFont val="Times New Roman"/>
        <family val="1"/>
        <charset val="204"/>
      </rPr>
      <t>Орон нутгийг хөгжүүлэх урамшууллын хэмжээ;</t>
    </r>
  </si>
  <si>
    <r>
      <t>-</t>
    </r>
    <r>
      <rPr>
        <sz val="7"/>
        <color rgb="FF808080"/>
        <rFont val="Times New Roman"/>
        <family val="1"/>
        <charset val="204"/>
      </rPr>
      <t xml:space="preserve">       </t>
    </r>
    <r>
      <rPr>
        <sz val="8"/>
        <color rgb="FF757171"/>
        <rFont val="Times New Roman"/>
        <family val="1"/>
        <charset val="204"/>
      </rPr>
      <t>Төлөөлөгчийн газрын үйл ажиллагааны дэмжлэг;</t>
    </r>
  </si>
  <si>
    <r>
      <t>-</t>
    </r>
    <r>
      <rPr>
        <sz val="7"/>
        <color rgb="FF808080"/>
        <rFont val="Times New Roman"/>
        <family val="1"/>
        <charset val="204"/>
      </rPr>
      <t xml:space="preserve">       </t>
    </r>
    <r>
      <rPr>
        <sz val="8"/>
        <color rgb="FF757171"/>
        <rFont val="Times New Roman"/>
        <family val="1"/>
        <charset val="204"/>
      </rPr>
      <t>ЗГ-т санал болгох бусад ашигтай нөхцөл.</t>
    </r>
  </si>
  <si>
    <t>Үе шат 2</t>
  </si>
  <si>
    <t>АМГТГ  дээр дурьдсан нөхцөл бүхий төслийг хүлээн авмагц өргөдөл гаргагч этгээдтэй 60 хоногийн дотор гэрээний төслийн талаар хэлэлцээр хийж эцэслэн тохиролцсон төслийг УУЯ-нд хүргүүлнэ.</t>
  </si>
  <si>
    <t>УУХҮЯ</t>
  </si>
  <si>
    <t xml:space="preserve">Гэрээний төслийг 30 хоногийн дотор хянаж үзээд саналаа ЗГ-т хүргүүлнэ. </t>
  </si>
  <si>
    <t>Үе шат 4</t>
  </si>
  <si>
    <t>ЗГ уг саналыг хүлээж авснаас хойш 60 хоногийн дотор гэрээ байгуулах эсэх талаар шийдвэр гаргана.</t>
  </si>
  <si>
    <t>Үе шат 5</t>
  </si>
  <si>
    <t>ЗГ гэрээ байгуулах эрх олгосон тохиолдолд АМГТГ 30 хоногийн дотор БХГ байгуулна.</t>
  </si>
  <si>
    <t>Үе шат 6</t>
  </si>
  <si>
    <t>АМГТГ  энэ талаар нутгийн захиргааны байгууллагад мэдэгдэнэ.</t>
  </si>
  <si>
    <t>Хайгуулын тусгай зөвшөөрөл олгох үйл явц</t>
  </si>
  <si>
    <t>УУХҮЯ -нд гаргах хүсэлтэд дараах бичиг баримтыг хавсаргана:</t>
  </si>
  <si>
    <r>
      <t>-</t>
    </r>
    <r>
      <rPr>
        <sz val="7"/>
        <color rgb="FF808080"/>
        <rFont val="Times New Roman"/>
        <family val="1"/>
        <charset val="204"/>
      </rPr>
      <t xml:space="preserve">       </t>
    </r>
    <r>
      <rPr>
        <sz val="8"/>
        <color rgb="FF757171"/>
        <rFont val="Times New Roman"/>
        <family val="1"/>
        <charset val="204"/>
      </rPr>
      <t>БХГ-ний хуулбар;</t>
    </r>
  </si>
  <si>
    <r>
      <t>-</t>
    </r>
    <r>
      <rPr>
        <sz val="7"/>
        <color rgb="FF808080"/>
        <rFont val="Times New Roman"/>
        <family val="1"/>
        <charset val="204"/>
      </rPr>
      <t xml:space="preserve">       </t>
    </r>
    <r>
      <rPr>
        <sz val="8"/>
        <color rgb="FF757171"/>
        <rFont val="Times New Roman"/>
        <family val="1"/>
        <charset val="204"/>
      </rPr>
      <t>Байгаль орчинд нөлөөлөх байдлын үнэлгээ;</t>
    </r>
  </si>
  <si>
    <r>
      <t>-</t>
    </r>
    <r>
      <rPr>
        <sz val="7"/>
        <color rgb="FF808080"/>
        <rFont val="Times New Roman"/>
        <family val="1"/>
        <charset val="204"/>
      </rPr>
      <t xml:space="preserve">       </t>
    </r>
    <r>
      <rPr>
        <sz val="8"/>
        <color rgb="FF757171"/>
        <rFont val="Times New Roman"/>
        <family val="1"/>
        <charset val="204"/>
      </rPr>
      <t>Тухайн жилд гүйцэтгэх ажлын төлөвлөгөө;</t>
    </r>
  </si>
  <si>
    <r>
      <t>-</t>
    </r>
    <r>
      <rPr>
        <sz val="7"/>
        <color rgb="FF808080"/>
        <rFont val="Times New Roman"/>
        <family val="1"/>
        <charset val="204"/>
      </rPr>
      <t xml:space="preserve">       </t>
    </r>
    <r>
      <rPr>
        <sz val="8"/>
        <color rgb="FF757171"/>
        <rFont val="Times New Roman"/>
        <family val="1"/>
        <charset val="204"/>
      </rPr>
      <t>Байгаль орчныг нөхөн сэргээх үүргээ биелүүлэх баталгаа болгон тухайн жилийн хайгуулын ажлын хөрөнгө оруулалтын гурван хувьтай тэнцэх мөнгөн хөрөнгийг эскроу дансанд байршуулсан баримт.</t>
    </r>
  </si>
  <si>
    <t xml:space="preserve">Хайгуулын тусгай зөвшөөрөл олгох </t>
  </si>
  <si>
    <r>
      <t>-</t>
    </r>
    <r>
      <rPr>
        <sz val="7"/>
        <color rgb="FF808080"/>
        <rFont val="Times New Roman"/>
        <family val="1"/>
        <charset val="204"/>
      </rPr>
      <t xml:space="preserve">       </t>
    </r>
    <r>
      <rPr>
        <sz val="8"/>
        <color rgb="FF757171"/>
        <rFont val="Times New Roman"/>
        <family val="1"/>
        <charset val="204"/>
      </rPr>
      <t>Газрын тосны хайгуулын хугацаа найм хүртэл жил байх бөгөөд уг хугацааг хоёр хүртэл жилээр хоёр удаа сунгаж болно.</t>
    </r>
  </si>
  <si>
    <r>
      <t>-</t>
    </r>
    <r>
      <rPr>
        <sz val="7"/>
        <color rgb="FF808080"/>
        <rFont val="Times New Roman"/>
        <family val="1"/>
        <charset val="204"/>
      </rPr>
      <t xml:space="preserve">       </t>
    </r>
    <r>
      <rPr>
        <sz val="8"/>
        <color rgb="FF757171"/>
        <rFont val="Times New Roman"/>
        <family val="1"/>
        <charset val="204"/>
      </rPr>
      <t>Уламжлалт бус газрын тосны хайгуулын хугацаа арав хүртэл жил байх бөгөөд уг хугацааг тав хүртэл жилээр нэг удаа сунгаж болно.</t>
    </r>
  </si>
  <si>
    <r>
      <t>-</t>
    </r>
    <r>
      <rPr>
        <sz val="7"/>
        <color rgb="FF808080"/>
        <rFont val="Times New Roman"/>
        <family val="1"/>
        <charset val="204"/>
      </rPr>
      <t xml:space="preserve">       </t>
    </r>
    <r>
      <rPr>
        <sz val="8"/>
        <color rgb="FF757171"/>
        <rFont val="Times New Roman"/>
        <family val="1"/>
        <charset val="204"/>
      </rPr>
      <t>БХГ-г байгуулсан өдрөөс хайгуулын хугацааг тооцно.</t>
    </r>
  </si>
  <si>
    <r>
      <t>-</t>
    </r>
    <r>
      <rPr>
        <sz val="7"/>
        <color rgb="FF808080"/>
        <rFont val="Times New Roman"/>
        <family val="1"/>
        <charset val="204"/>
      </rPr>
      <t xml:space="preserve">       </t>
    </r>
    <r>
      <rPr>
        <sz val="8"/>
        <color rgb="FF757171"/>
        <rFont val="Times New Roman"/>
        <family val="1"/>
        <charset val="204"/>
      </rPr>
      <t>ГТГ нь хайгуулын тусгай зөвшөөрөл олгосон болон сунгасан талаар тухайн нутгийн захиргааны байгууллагад мэдэгдэнэ.</t>
    </r>
  </si>
  <si>
    <t>Ашиглалтын тусгай зөвшөөрөл олгох үйл явц</t>
  </si>
  <si>
    <t xml:space="preserve">УУХҮЯ </t>
  </si>
  <si>
    <t>УУХҮЯ -нд дараах бичиг баримтыг бүрдүүлж ирүүлнэ:</t>
  </si>
  <si>
    <r>
      <t>-</t>
    </r>
    <r>
      <rPr>
        <sz val="7"/>
        <color rgb="FF808080"/>
        <rFont val="Times New Roman"/>
        <family val="1"/>
        <charset val="204"/>
      </rPr>
      <t xml:space="preserve">       </t>
    </r>
    <r>
      <rPr>
        <sz val="8"/>
        <color rgb="FF757171"/>
        <rFont val="Times New Roman"/>
        <family val="1"/>
        <charset val="204"/>
      </rPr>
      <t xml:space="preserve">Газрын тосны нөөц бүртгэсэн тухай </t>
    </r>
    <r>
      <rPr>
        <sz val="8"/>
        <color theme="1"/>
        <rFont val="Times New Roman"/>
        <family val="1"/>
        <charset val="204"/>
      </rPr>
      <t>УУХҮЯ</t>
    </r>
    <r>
      <rPr>
        <sz val="8"/>
        <color rgb="FF757171"/>
        <rFont val="Times New Roman"/>
        <family val="1"/>
        <charset val="204"/>
      </rPr>
      <t xml:space="preserve"> -ны шийдвэр;</t>
    </r>
  </si>
  <si>
    <r>
      <t>-</t>
    </r>
    <r>
      <rPr>
        <sz val="7"/>
        <color rgb="FF808080"/>
        <rFont val="Times New Roman"/>
        <family val="1"/>
        <charset val="204"/>
      </rPr>
      <t xml:space="preserve">       </t>
    </r>
    <r>
      <rPr>
        <sz val="8"/>
        <color rgb="FF757171"/>
        <rFont val="Times New Roman"/>
        <family val="1"/>
        <charset val="204"/>
      </rPr>
      <t>Тухайн жилд гүйцэтгэх  ажлын төлөвлөгөө, төсвийн төсөл;</t>
    </r>
  </si>
  <si>
    <r>
      <t>-</t>
    </r>
    <r>
      <rPr>
        <sz val="7"/>
        <color rgb="FF808080"/>
        <rFont val="Times New Roman"/>
        <family val="1"/>
        <charset val="204"/>
      </rPr>
      <t xml:space="preserve">       </t>
    </r>
    <r>
      <rPr>
        <sz val="8"/>
        <color rgb="FF757171"/>
        <rFont val="Times New Roman"/>
        <family val="1"/>
        <charset val="204"/>
      </rPr>
      <t>Үйл ажиллагааны төлөвлөгөө;</t>
    </r>
  </si>
  <si>
    <r>
      <t>-</t>
    </r>
    <r>
      <rPr>
        <sz val="7"/>
        <color rgb="FF808080"/>
        <rFont val="Times New Roman"/>
        <family val="1"/>
        <charset val="204"/>
      </rPr>
      <t xml:space="preserve">       </t>
    </r>
    <r>
      <rPr>
        <sz val="8"/>
        <color rgb="FF757171"/>
        <rFont val="Times New Roman"/>
        <family val="1"/>
        <charset val="204"/>
      </rPr>
      <t>Байр зүйн зураг дээр ашиглалтын талбайн булангийн цэгүүдийн солбицлыг тэмдэглэсэн зураг.</t>
    </r>
  </si>
  <si>
    <t>Ажлын төлөвлөгөөний зөвшөөрөл.</t>
  </si>
  <si>
    <t>Гэрээлэгчид ногдох ашигт газрын тосны нэг хувьтай тэнцэх мөнгөн хөрөнгийг жил бүр төлөвлөгөө батлагдсанаас хойш 60 хоногийн дотор эскроу дансанд байршуулсныг нотлох баримт.</t>
  </si>
  <si>
    <t>Ашиглалтын тусгай зөвшөөрөл олгох</t>
  </si>
  <si>
    <r>
      <t>-</t>
    </r>
    <r>
      <rPr>
        <sz val="7"/>
        <color rgb="FF808080"/>
        <rFont val="Times New Roman"/>
        <family val="1"/>
        <charset val="204"/>
      </rPr>
      <t xml:space="preserve">       </t>
    </r>
    <r>
      <rPr>
        <sz val="8"/>
        <color rgb="FF757171"/>
        <rFont val="Times New Roman"/>
        <family val="1"/>
        <charset val="204"/>
      </rPr>
      <t>Газрын тосны ашиглалтын тусгай зөвшөөрлийн хугацаа 25 хүртэл жил байх бөгөөд тав хүртэл жилээр хоёр удаа сунгаж болно.</t>
    </r>
  </si>
  <si>
    <r>
      <t>-</t>
    </r>
    <r>
      <rPr>
        <sz val="7"/>
        <color rgb="FF808080"/>
        <rFont val="Times New Roman"/>
        <family val="1"/>
        <charset val="204"/>
      </rPr>
      <t xml:space="preserve">       </t>
    </r>
    <r>
      <rPr>
        <sz val="8"/>
        <color rgb="FF757171"/>
        <rFont val="Times New Roman"/>
        <family val="1"/>
        <charset val="204"/>
      </rPr>
      <t>Уламжлалт бус газрын тосны ашиглалтын хугацаа 30 хүртэл жил байх бөгөөд нэг удаа тав хүртэл жилээр сунгаж болно.</t>
    </r>
  </si>
  <si>
    <t xml:space="preserve"> АМГТГ нь ашиглалтын тусгай зөвшөөрөл олгосон болон сунгасан талаар тухайн нутгийн захиргааны байгууллагад мэдэгдэнэ.</t>
  </si>
  <si>
    <t>Хайгуул болон ашиглалтын тусгай зөвшөөрлийн сонгон шалгаруулах үйл явц – дахин олгох</t>
  </si>
  <si>
    <t>АМГТГ  нээлттэй сонгон шалгаруулалт зарлаж байгаа талаарх мэдээллийг өөрийн цахим хуудас болон өдөр тутмын хэвлэл, мэдээллийн хэрэгслээр гурваас доошгүй удаа зарлана.</t>
  </si>
  <si>
    <t xml:space="preserve">АМГТГ  сонгон шалгаруулалтын материалыг 60 хоногийн хугацаанд хүлээн авах бөгөөд сонгон шалгаруулалтыг зарлаж эхний санал ирсэн өдрөөс хойш тав хоногийн дотор бичиг баримт хүлээн авах эцсийн хугацааг зарлана. Сонгон шалгаруулалтын бичиг баримтанд доорхийг бүрдүүлнэ: </t>
  </si>
  <si>
    <r>
      <t>-</t>
    </r>
    <r>
      <rPr>
        <sz val="7"/>
        <color rgb="FF808080"/>
        <rFont val="Times New Roman"/>
        <family val="1"/>
        <charset val="204"/>
      </rPr>
      <t xml:space="preserve">       </t>
    </r>
    <r>
      <rPr>
        <sz val="8"/>
        <color rgb="FF757171"/>
        <rFont val="Times New Roman"/>
        <family val="1"/>
        <charset val="204"/>
      </rPr>
      <t>Оролцогч, түүний хөрөнгө оруулагчийн танилцуулга;</t>
    </r>
  </si>
  <si>
    <r>
      <t>-</t>
    </r>
    <r>
      <rPr>
        <sz val="7"/>
        <color rgb="FF808080"/>
        <rFont val="Times New Roman"/>
        <family val="1"/>
        <charset val="204"/>
      </rPr>
      <t xml:space="preserve">       </t>
    </r>
    <r>
      <rPr>
        <sz val="8"/>
        <color rgb="FF757171"/>
        <rFont val="Times New Roman"/>
        <family val="1"/>
        <charset val="204"/>
      </rPr>
      <t>Оролцогчийг төлөөлөх хүний овог, нэр, албан тушаал, хаяг,  утас, факсын дугаар, цахим хаяг, түүнд эрх олгосныг нотлох баримт;</t>
    </r>
  </si>
  <si>
    <r>
      <t>-</t>
    </r>
    <r>
      <rPr>
        <sz val="7"/>
        <color rgb="FF808080"/>
        <rFont val="Times New Roman"/>
        <family val="1"/>
        <charset val="204"/>
      </rPr>
      <t xml:space="preserve">       </t>
    </r>
    <r>
      <rPr>
        <sz val="8"/>
        <color rgb="FF757171"/>
        <rFont val="Times New Roman"/>
        <family val="1"/>
        <charset val="204"/>
      </rPr>
      <t>Оролцогчийн техник, тоног төхөөрөмж, мэргэжлийн  чадварыг нотлох баримт бичиг;</t>
    </r>
  </si>
  <si>
    <r>
      <t>-</t>
    </r>
    <r>
      <rPr>
        <sz val="7"/>
        <color rgb="FF808080"/>
        <rFont val="Times New Roman"/>
        <family val="1"/>
        <charset val="204"/>
      </rPr>
      <t xml:space="preserve">       </t>
    </r>
    <r>
      <rPr>
        <sz val="8"/>
        <color rgb="FF757171"/>
        <rFont val="Times New Roman"/>
        <family val="1"/>
        <charset val="204"/>
      </rPr>
      <t>Хайгуул болон ашиглалтад зарцуулах хөрөнгийн баталгаа;</t>
    </r>
  </si>
  <si>
    <r>
      <t>-</t>
    </r>
    <r>
      <rPr>
        <sz val="7"/>
        <color rgb="FF808080"/>
        <rFont val="Times New Roman"/>
        <family val="1"/>
        <charset val="204"/>
      </rPr>
      <t xml:space="preserve">       </t>
    </r>
    <r>
      <rPr>
        <sz val="8"/>
        <color rgb="FF757171"/>
        <rFont val="Times New Roman"/>
        <family val="1"/>
        <charset val="204"/>
      </rPr>
      <t>Хайгуулын ажлын төсөв, төлөвлөгөө;</t>
    </r>
  </si>
  <si>
    <r>
      <t>-</t>
    </r>
    <r>
      <rPr>
        <sz val="7"/>
        <color rgb="FF808080"/>
        <rFont val="Times New Roman"/>
        <family val="1"/>
        <charset val="204"/>
      </rPr>
      <t xml:space="preserve">       </t>
    </r>
    <r>
      <rPr>
        <sz val="8"/>
        <color rgb="FF757171"/>
        <rFont val="Times New Roman"/>
        <family val="1"/>
        <charset val="204"/>
      </rPr>
      <t>Үйлчилгээний хөлс болох 20,000 ам доллар төлсөн баримт;</t>
    </r>
  </si>
  <si>
    <r>
      <t>-</t>
    </r>
    <r>
      <rPr>
        <sz val="7"/>
        <color rgb="FF808080"/>
        <rFont val="Times New Roman"/>
        <family val="1"/>
        <charset val="204"/>
      </rPr>
      <t xml:space="preserve">       </t>
    </r>
    <r>
      <rPr>
        <sz val="8"/>
        <color rgb="FF757171"/>
        <rFont val="Times New Roman"/>
        <family val="1"/>
        <charset val="204"/>
      </rPr>
      <t>Оролцогч нь бизнессийн түншлэлтэй бол түүний хайгуул, ашиглалтын үйл ажиллагаанд гүйцэтгэх үүрэг, оролцох хувь, хэмжээ.</t>
    </r>
  </si>
  <si>
    <t xml:space="preserve">АМГТГ   өргөдлийг хүлээн авснаас хойш ажлын 5 хоногийн дотор хүлээн авсан эсэхээ өргөдөл гаргагчид мэдэгдэнэ. </t>
  </si>
  <si>
    <t xml:space="preserve"> УУХҮЯ ба  АМГТГ</t>
  </si>
  <si>
    <t>УУХҮЯ  ба АМГТГ  гэрээ байгуулах хүртэл оролцогчийн талаарх мэдээллийг нууцална.</t>
  </si>
  <si>
    <t xml:space="preserve">АМГТГ  нь дараах шалгууруудыг үндэслэн ЗГ-т хамгийн ашигтай санал ирүүлсэн оролцогчийг сонгоно: </t>
  </si>
  <si>
    <r>
      <t>-</t>
    </r>
    <r>
      <rPr>
        <sz val="7"/>
        <color rgb="FF808080"/>
        <rFont val="Times New Roman"/>
        <family val="1"/>
        <charset val="204"/>
      </rPr>
      <t xml:space="preserve">       </t>
    </r>
    <r>
      <rPr>
        <sz val="8"/>
        <color rgb="FF757171"/>
        <rFont val="Times New Roman"/>
        <family val="1"/>
        <charset val="204"/>
      </rPr>
      <t xml:space="preserve">Засгийн Газарт ногдох газрын тосны ашигт хувь; </t>
    </r>
  </si>
  <si>
    <t xml:space="preserve">АМГТГ  өргөдөл гаргагчид үр дүнг мэдээлнэ. </t>
  </si>
  <si>
    <t>Үе шат 7</t>
  </si>
  <si>
    <t>АМГТГ  дээр дурьдсан нөхцөл бүхий төслийг хүлээн авмагц өргөдөл гаргагч этгээдтэй 60 хоногийн дотор гэрээний төслийн талаар хэлэлцээ хийж эцэслэн тохиролцсон төслийг УУЯ-нд хүргүүлнэ.</t>
  </si>
  <si>
    <t>Үе шат 8</t>
  </si>
  <si>
    <t>УУХҮЯ  гэрээний төслийг 30 хоногийн дотор хянаж үзээд саналаа ЗГ-т хүргүүлнэ.</t>
  </si>
  <si>
    <t>Үе шат 9</t>
  </si>
  <si>
    <t>ЗГ уг саналыг хүлээж авснаас хойш 60 хоногийн дотор батлах эсвэл татгалзах эсэх талаар шийдвэр гаргана.</t>
  </si>
  <si>
    <t>Үе шат 10</t>
  </si>
  <si>
    <t>ЗГ гэрээ байгуулах эрх олгосон тохиолдолд АМГТГ  30 хоногийн дотор БХГ байгуулна.</t>
  </si>
  <si>
    <t>5.2.2.3   Газрын тосны тусгай зөвшөөрлийн олон нийтэд ил тод байдал бүртгэл (ША 2.3б, в)</t>
  </si>
  <si>
    <t>Газрын тосны олборлолтын тусгай зөвшөөрөл</t>
  </si>
  <si>
    <t>Эзэмшигч компани</t>
  </si>
  <si>
    <t>Толгой компани</t>
  </si>
  <si>
    <t>Тосон уул</t>
  </si>
  <si>
    <t>Петро Чайна Компани Лимитед</t>
  </si>
  <si>
    <t>Зүүнбаян</t>
  </si>
  <si>
    <t>Дон Шен Ойл  Монгол ХХК</t>
  </si>
  <si>
    <t>Синопек лимитед</t>
  </si>
  <si>
    <t>Газрын тосны хайгуулын тусгай зөвшөөрлүүд</t>
  </si>
  <si>
    <t>XX</t>
  </si>
  <si>
    <t>Петроматад Инвест Лимитед ХХК</t>
  </si>
  <si>
    <t>IV</t>
  </si>
  <si>
    <t>Капкорп Монголиа ХХК</t>
  </si>
  <si>
    <t>V</t>
  </si>
  <si>
    <t>XIII</t>
  </si>
  <si>
    <t>Цагаан элс</t>
  </si>
  <si>
    <t>Гоби Энержи Партнерс ХХК</t>
  </si>
  <si>
    <t>XIV</t>
  </si>
  <si>
    <t>XVI</t>
  </si>
  <si>
    <t>Шэйман ХХК</t>
  </si>
  <si>
    <t>XI</t>
  </si>
  <si>
    <t>Зон Хэн Ю Тиан ХХК</t>
  </si>
  <si>
    <t>XXIV</t>
  </si>
  <si>
    <t>Апекспро Инвестмент ХХК</t>
  </si>
  <si>
    <t>XXIII</t>
  </si>
  <si>
    <t>Сулинхээр</t>
  </si>
  <si>
    <t>Шунхлай Энержи ХХК</t>
  </si>
  <si>
    <t>VII</t>
  </si>
  <si>
    <t>Эмпайр Газ Монголиа ХХК</t>
  </si>
  <si>
    <t>XVIII</t>
  </si>
  <si>
    <t>Хөхнуур</t>
  </si>
  <si>
    <t>Эн Пи Ай ХХК</t>
  </si>
  <si>
    <t>X</t>
  </si>
  <si>
    <t>Төхөм (Хойд)</t>
  </si>
  <si>
    <t>Сансарын Геологи Хайгуул ХХК</t>
  </si>
  <si>
    <t>XXVI</t>
  </si>
  <si>
    <t>Цайдам</t>
  </si>
  <si>
    <t>XVII</t>
  </si>
  <si>
    <t>Магнай Трейд ХХК</t>
  </si>
  <si>
    <t>Төхөм (Өмнөд)</t>
  </si>
  <si>
    <t>Монголын Алт Компани ХХК</t>
  </si>
  <si>
    <t>XXVII</t>
  </si>
  <si>
    <t>Вульф Петролиум ХХК</t>
  </si>
  <si>
    <t>IX</t>
  </si>
  <si>
    <t>Номгон</t>
  </si>
  <si>
    <r>
      <t>I</t>
    </r>
    <r>
      <rPr>
        <sz val="8"/>
        <color theme="1"/>
        <rFont val="Times New Roman"/>
        <family val="1"/>
        <charset val="204"/>
      </rPr>
      <t xml:space="preserve"> </t>
    </r>
  </si>
  <si>
    <t>Монголиа Гладвэлл Увс Петролиум ХХК</t>
  </si>
  <si>
    <t>XXVIII</t>
  </si>
  <si>
    <t>Хэрлэн-Тохой</t>
  </si>
  <si>
    <t>Хонгконг Вэлпак Индастриал ХХК</t>
  </si>
  <si>
    <t>II</t>
  </si>
  <si>
    <t>Ренова Илч ХХК</t>
  </si>
  <si>
    <t>XXIX</t>
  </si>
  <si>
    <t>Макс Ойл ХХК</t>
  </si>
  <si>
    <t>XII</t>
  </si>
  <si>
    <t>Эргэл</t>
  </si>
  <si>
    <t>Смарт Ойл Инвестмэнт ХХК</t>
  </si>
  <si>
    <t>5.3.3  ОҮ-ийн орлогыг улсын төсөвт хуваарилах нь (ША 5.1)</t>
  </si>
  <si>
    <t>ОҮ-ээс олсон орлогын хуваарилалт, 2016 оны эцсийн байдлаар</t>
  </si>
  <si>
    <t xml:space="preserve">Улсын төсөв </t>
  </si>
  <si>
    <t xml:space="preserve"> Орон нутгийн хөгжлийн нэгдсэн сан</t>
  </si>
  <si>
    <t xml:space="preserve">Хот болон аймгийн сан </t>
  </si>
  <si>
    <t xml:space="preserve">Дүүрэг болон сумын сан </t>
  </si>
  <si>
    <t>Хүний хөгжлийн сан</t>
  </si>
  <si>
    <t xml:space="preserve">Ашигт малтмалын нөөц ашигласны төлбөр </t>
  </si>
  <si>
    <t>- </t>
  </si>
  <si>
    <t> -</t>
  </si>
  <si>
    <t xml:space="preserve">Ашигт малтмалын хайгуулын болон олборлолтын тусгай зөвшөөрлийн төлбөр </t>
  </si>
  <si>
    <t xml:space="preserve">Газрын тосны хайгуул болон олборлолтын тусгай зөвшөөрлийн төлбөр* </t>
  </si>
  <si>
    <t>Газрын тосны нөөц ашигласны төлбөр*</t>
  </si>
  <si>
    <t xml:space="preserve">5.3.4   Орон нутгийн шилжүүлэг (ША 5.2)  болон тусгай сангуудын орлого (ША 5.3а)  </t>
  </si>
  <si>
    <t>Орон нутгийн хөгжлийн нэгдсэн санд төлөвлөсөн болон бодитоор орсон орлого болон энэхүү сангаас аймгуудын Орон нутгийн хөгжлийн санд бодитоор хуваарилсан дүн</t>
  </si>
  <si>
    <t>Сая төг.</t>
  </si>
  <si>
    <t>Төлөвлөсөн орлого</t>
  </si>
  <si>
    <t>Хуримтлагдсан орлого</t>
  </si>
  <si>
    <t>ОНХС-д шилжүүлсэн бодит шилжүүлэг</t>
  </si>
  <si>
    <t>Орон нутгийн хөгжлийн нэгдсэн сан</t>
  </si>
  <si>
    <t>НӨАТ /Импортын бараа болон үйлчилгээний орлогоос бусад/</t>
  </si>
  <si>
    <t xml:space="preserve">Газрын тосны нөөц ашигласны төлбөр </t>
  </si>
  <si>
    <t>Тусламж болон хандив</t>
  </si>
  <si>
    <t xml:space="preserve">-  </t>
  </si>
  <si>
    <t xml:space="preserve"> - </t>
  </si>
  <si>
    <t>Доод түвшний сангаас дээд түвшний санд өгсөн шилжүүлгүүд</t>
  </si>
  <si>
    <t>Нийт /Орон нутгийн хөгжлийн нэгдсэн сан/</t>
  </si>
  <si>
    <t>Улсын төсөв</t>
  </si>
  <si>
    <t>Мега төслийн орлого</t>
  </si>
  <si>
    <t>Ашигт малтмалын нөөц ашиглах зөвшөөрлийн орлого</t>
  </si>
  <si>
    <t>Нийт /Улсын төсөв/</t>
  </si>
  <si>
    <t>Нийт /Орон нутгийн хөгжлийн нэгдсэн сан болон Улсын төсөв/</t>
  </si>
  <si>
    <t xml:space="preserve"> Аймгуудын Орон нутгийн хөгжлийн санд шилжүүлэхээр төлөвлөсөн болон бодитоор хуваарилсан дүн</t>
  </si>
  <si>
    <t>НӨАТ-10%</t>
  </si>
  <si>
    <t xml:space="preserve">АМНАТ </t>
  </si>
  <si>
    <t>ГТНАТ</t>
  </si>
  <si>
    <t>Доод түвшний сангаас дээд түвшний санд</t>
  </si>
  <si>
    <t>Мега төсөл</t>
  </si>
  <si>
    <t>Тусгай зөвшөөрлийн төлбөрийн орлого 50%</t>
  </si>
  <si>
    <r>
      <t xml:space="preserve">Нийт </t>
    </r>
    <r>
      <rPr>
        <sz val="7"/>
        <color theme="1"/>
        <rFont val="Times New Roman"/>
        <family val="1"/>
        <charset val="204"/>
      </rPr>
      <t>дүн</t>
    </r>
  </si>
  <si>
    <t>Төлөв.</t>
  </si>
  <si>
    <t>Шилж.</t>
  </si>
  <si>
    <t>Итгэлцүүр тус бүрт хуваарилсан мөнгөн дүн</t>
  </si>
  <si>
    <t>Нийт мөнгөн дүн *25%</t>
  </si>
  <si>
    <t>Орон нутгийн хөгжлийн индекс</t>
  </si>
  <si>
    <t>Хүн ам</t>
  </si>
  <si>
    <t>Хүн амын нягтаршил, алслалт болон нутаг дэвсгэрийн хэмжээ</t>
  </si>
  <si>
    <t>Орон нутгийн татварын идэвхи санаачлага</t>
  </si>
  <si>
    <t xml:space="preserve">Орон нутгийн хөгжлийн нэгдсэн сангийн хуримтлалаас ашигт малтмалын нөөц ашигласны </t>
  </si>
  <si>
    <r>
      <t>төлбөрийн орлогыг хассан нийт дү</t>
    </r>
    <r>
      <rPr>
        <sz val="8"/>
        <color rgb="FF000000"/>
        <rFont val="Times New Roman"/>
        <family val="1"/>
        <charset val="204"/>
      </rPr>
      <t>н</t>
    </r>
  </si>
  <si>
    <t>Итгэлцүүр тус бүрт хуваарилсан төлөвлөгөө</t>
  </si>
  <si>
    <r>
      <t xml:space="preserve">1. </t>
    </r>
    <r>
      <rPr>
        <sz val="6.5"/>
        <color theme="1"/>
        <rFont val="Times New Roman"/>
        <family val="1"/>
        <charset val="204"/>
      </rPr>
      <t xml:space="preserve"> </t>
    </r>
    <r>
      <rPr>
        <b/>
        <sz val="6.5"/>
        <color rgb="FF000000"/>
        <rFont val="Times New Roman"/>
        <family val="1"/>
        <charset val="204"/>
      </rPr>
      <t>Орон нутгийн хөгжлийн индекс</t>
    </r>
  </si>
  <si>
    <r>
      <t>2.</t>
    </r>
    <r>
      <rPr>
        <sz val="6.5"/>
        <color theme="1"/>
        <rFont val="Times New Roman"/>
        <family val="1"/>
        <charset val="204"/>
      </rPr>
      <t xml:space="preserve">  </t>
    </r>
    <r>
      <rPr>
        <b/>
        <sz val="6.5"/>
        <color theme="1"/>
        <rFont val="Times New Roman"/>
        <family val="1"/>
        <charset val="204"/>
      </rPr>
      <t>Хүн ам</t>
    </r>
  </si>
  <si>
    <r>
      <t xml:space="preserve">3. </t>
    </r>
    <r>
      <rPr>
        <sz val="6.5"/>
        <color rgb="FF000000"/>
        <rFont val="Times New Roman"/>
        <family val="1"/>
        <charset val="204"/>
      </rPr>
      <t xml:space="preserve"> </t>
    </r>
    <r>
      <rPr>
        <b/>
        <sz val="6.5"/>
        <color rgb="FF000000"/>
        <rFont val="Times New Roman"/>
        <family val="1"/>
        <charset val="204"/>
      </rPr>
      <t>Хүн амын нягтаршил, алслалт болон нутаг дэвсгэрийн хэмжээ</t>
    </r>
  </si>
  <si>
    <r>
      <t xml:space="preserve">4. </t>
    </r>
    <r>
      <rPr>
        <sz val="6.5"/>
        <color rgb="FF000000"/>
        <rFont val="Times New Roman"/>
        <family val="1"/>
        <charset val="204"/>
      </rPr>
      <t xml:space="preserve"> </t>
    </r>
    <r>
      <rPr>
        <b/>
        <sz val="6.5"/>
        <color rgb="FF000000"/>
        <rFont val="Times New Roman"/>
        <family val="1"/>
        <charset val="204"/>
      </rPr>
      <t>Орон нутгийн татварын идэвхи санаачлага</t>
    </r>
  </si>
  <si>
    <t>Орон нутгийн хөгж.</t>
  </si>
  <si>
    <t>индекс</t>
  </si>
  <si>
    <t>Харьц. индекс</t>
  </si>
  <si>
    <r>
      <t xml:space="preserve"> </t>
    </r>
    <r>
      <rPr>
        <b/>
        <sz val="6"/>
        <color rgb="FF000000"/>
        <rFont val="Times New Roman"/>
        <family val="1"/>
        <charset val="204"/>
      </rPr>
      <t>Хуваарил.</t>
    </r>
  </si>
  <si>
    <t xml:space="preserve"> / Сая төг./</t>
  </si>
  <si>
    <r>
      <t xml:space="preserve">  </t>
    </r>
    <r>
      <rPr>
        <b/>
        <sz val="6"/>
        <color theme="1"/>
        <rFont val="Times New Roman"/>
        <family val="1"/>
        <charset val="204"/>
      </rPr>
      <t>Хүн ам</t>
    </r>
    <r>
      <rPr>
        <b/>
        <sz val="6"/>
        <color rgb="FF000000"/>
        <rFont val="Times New Roman"/>
        <family val="1"/>
        <charset val="204"/>
      </rPr>
      <t>.</t>
    </r>
  </si>
  <si>
    <r>
      <t xml:space="preserve"> /</t>
    </r>
    <r>
      <rPr>
        <b/>
        <sz val="6"/>
        <color theme="1"/>
        <rFont val="Times New Roman"/>
        <family val="1"/>
        <charset val="204"/>
      </rPr>
      <t>мянга</t>
    </r>
    <r>
      <rPr>
        <b/>
        <sz val="6"/>
        <color rgb="FF000000"/>
        <rFont val="Times New Roman"/>
        <family val="1"/>
        <charset val="204"/>
      </rPr>
      <t>/</t>
    </r>
  </si>
  <si>
    <t>Хуваарил.</t>
  </si>
  <si>
    <t>Нягтрал</t>
  </si>
  <si>
    <t>Нягтрал индекс</t>
  </si>
  <si>
    <t xml:space="preserve">(урвуу) </t>
  </si>
  <si>
    <t>Нягтрал  --аас</t>
  </si>
  <si>
    <t>хамаарсан</t>
  </si>
  <si>
    <t xml:space="preserve">Алс. индекс </t>
  </si>
  <si>
    <t>Алслал-аас Хамаар.</t>
  </si>
  <si>
    <t>Газар нутаг</t>
  </si>
  <si>
    <t>Газар нутгаас хамаар.</t>
  </si>
  <si>
    <t>Орл. Төл.</t>
  </si>
  <si>
    <t>биелэл</t>
  </si>
  <si>
    <t>Тат.</t>
  </si>
  <si>
    <t>хамру.</t>
  </si>
  <si>
    <t>Тат. бараг.</t>
  </si>
  <si>
    <t>орлогын хувь хэмжээ</t>
  </si>
  <si>
    <t>идэвх санаа.индекс</t>
  </si>
  <si>
    <t>Хуваарил</t>
  </si>
  <si>
    <t>Итгэлцүүрт үндэслэсэн хуваарилал-тын дүн</t>
  </si>
  <si>
    <t>А</t>
  </si>
  <si>
    <t>Б</t>
  </si>
  <si>
    <t>I</t>
  </si>
  <si>
    <t>В</t>
  </si>
  <si>
    <t>Г</t>
  </si>
  <si>
    <t>Д</t>
  </si>
  <si>
    <t>Е</t>
  </si>
  <si>
    <t>Ж</t>
  </si>
  <si>
    <t>З</t>
  </si>
  <si>
    <t>И</t>
  </si>
  <si>
    <t>К</t>
  </si>
  <si>
    <t>III</t>
  </si>
  <si>
    <t>Л</t>
  </si>
  <si>
    <t>М</t>
  </si>
  <si>
    <t>Н</t>
  </si>
  <si>
    <t>О</t>
  </si>
  <si>
    <t>П</t>
  </si>
  <si>
    <t>I+II+III+IV</t>
  </si>
  <si>
    <r>
      <t>Улсын дунд. хөгж. индекс</t>
    </r>
    <r>
      <rPr>
        <b/>
        <vertAlign val="superscript"/>
        <sz val="6"/>
        <color rgb="FF000000"/>
        <rFont val="Times New Roman"/>
        <family val="1"/>
        <charset val="204"/>
      </rPr>
      <t xml:space="preserve">1 </t>
    </r>
    <r>
      <rPr>
        <b/>
        <sz val="6"/>
        <color rgb="FF000000"/>
        <rFont val="Times New Roman"/>
        <family val="1"/>
        <charset val="204"/>
      </rPr>
      <t>/A</t>
    </r>
  </si>
  <si>
    <r>
      <t>Б/Б</t>
    </r>
    <r>
      <rPr>
        <b/>
        <vertAlign val="subscript"/>
        <sz val="6"/>
        <color rgb="FF000000"/>
        <rFont val="Times New Roman"/>
        <family val="1"/>
        <charset val="204"/>
      </rPr>
      <t xml:space="preserve"> нийт </t>
    </r>
    <r>
      <rPr>
        <b/>
        <sz val="6"/>
        <color rgb="FF000000"/>
        <rFont val="Times New Roman"/>
        <family val="1"/>
        <charset val="204"/>
      </rPr>
      <t>*</t>
    </r>
    <r>
      <rPr>
        <b/>
        <i/>
        <sz val="6"/>
        <color theme="1"/>
        <rFont val="Times New Roman"/>
        <family val="1"/>
        <charset val="204"/>
      </rPr>
      <t>хмд</t>
    </r>
    <r>
      <rPr>
        <b/>
        <vertAlign val="superscript"/>
        <sz val="6"/>
        <color rgb="FF000000"/>
        <rFont val="Times New Roman"/>
        <family val="1"/>
        <charset val="204"/>
      </rPr>
      <t>2</t>
    </r>
  </si>
  <si>
    <r>
      <t>В/В</t>
    </r>
    <r>
      <rPr>
        <b/>
        <vertAlign val="subscript"/>
        <sz val="6"/>
        <color rgb="FF000000"/>
        <rFont val="Times New Roman"/>
        <family val="1"/>
        <charset val="204"/>
      </rPr>
      <t xml:space="preserve"> нийт </t>
    </r>
    <r>
      <rPr>
        <b/>
        <sz val="6"/>
        <color rgb="FF000000"/>
        <rFont val="Times New Roman"/>
        <family val="1"/>
        <charset val="204"/>
      </rPr>
      <t>*</t>
    </r>
    <r>
      <rPr>
        <b/>
        <i/>
        <sz val="6"/>
        <color theme="1"/>
        <rFont val="Times New Roman"/>
        <family val="1"/>
        <charset val="204"/>
      </rPr>
      <t>хмд</t>
    </r>
    <r>
      <rPr>
        <b/>
        <vertAlign val="superscript"/>
        <sz val="6"/>
        <color rgb="FF000000"/>
        <rFont val="Times New Roman"/>
        <family val="1"/>
        <charset val="204"/>
      </rPr>
      <t>2</t>
    </r>
  </si>
  <si>
    <t>1/ Г</t>
  </si>
  <si>
    <r>
      <t>Д/Д</t>
    </r>
    <r>
      <rPr>
        <b/>
        <vertAlign val="subscript"/>
        <sz val="6"/>
        <color rgb="FF000000"/>
        <rFont val="Times New Roman"/>
        <family val="1"/>
        <charset val="204"/>
      </rPr>
      <t xml:space="preserve"> нийт </t>
    </r>
    <r>
      <rPr>
        <b/>
        <sz val="6"/>
        <color rgb="FF000000"/>
        <rFont val="Times New Roman"/>
        <family val="1"/>
        <charset val="204"/>
      </rPr>
      <t>*</t>
    </r>
  </si>
  <si>
    <t>33%*</t>
  </si>
  <si>
    <r>
      <t>хмд</t>
    </r>
    <r>
      <rPr>
        <b/>
        <vertAlign val="superscript"/>
        <sz val="6"/>
        <color rgb="FF000000"/>
        <rFont val="Times New Roman"/>
        <family val="1"/>
        <charset val="204"/>
      </rPr>
      <t xml:space="preserve"> 2</t>
    </r>
  </si>
  <si>
    <t>Ж/</t>
  </si>
  <si>
    <r>
      <t>Ж</t>
    </r>
    <r>
      <rPr>
        <b/>
        <vertAlign val="subscript"/>
        <sz val="6"/>
        <color rgb="FF000000"/>
        <rFont val="Times New Roman"/>
        <family val="1"/>
        <charset val="204"/>
      </rPr>
      <t xml:space="preserve">нийт </t>
    </r>
    <r>
      <rPr>
        <b/>
        <sz val="6"/>
        <color rgb="FF000000"/>
        <rFont val="Times New Roman"/>
        <family val="1"/>
        <charset val="204"/>
      </rPr>
      <t>*33%*</t>
    </r>
    <r>
      <rPr>
        <b/>
        <i/>
        <sz val="6"/>
        <color theme="1"/>
        <rFont val="Times New Roman"/>
        <family val="1"/>
        <charset val="204"/>
      </rPr>
      <t>хмд</t>
    </r>
    <r>
      <rPr>
        <b/>
        <vertAlign val="superscript"/>
        <sz val="6"/>
        <color rgb="FF000000"/>
        <rFont val="Times New Roman"/>
        <family val="1"/>
        <charset val="204"/>
      </rPr>
      <t xml:space="preserve"> 2</t>
    </r>
  </si>
  <si>
    <r>
      <t>И / И</t>
    </r>
    <r>
      <rPr>
        <b/>
        <vertAlign val="subscript"/>
        <sz val="6"/>
        <color rgb="FF000000"/>
        <rFont val="Times New Roman"/>
        <family val="1"/>
        <charset val="204"/>
      </rPr>
      <t xml:space="preserve">нийт </t>
    </r>
    <r>
      <rPr>
        <b/>
        <sz val="6"/>
        <color rgb="FF000000"/>
        <rFont val="Times New Roman"/>
        <family val="1"/>
        <charset val="204"/>
      </rPr>
      <t>*</t>
    </r>
  </si>
  <si>
    <t>34%*</t>
  </si>
  <si>
    <t>Е+З+К</t>
  </si>
  <si>
    <t>(Л+М +Н+О)/4</t>
  </si>
  <si>
    <r>
      <t>П / П</t>
    </r>
    <r>
      <rPr>
        <b/>
        <vertAlign val="subscript"/>
        <sz val="6"/>
        <color rgb="FF000000"/>
        <rFont val="Times New Roman"/>
        <family val="1"/>
        <charset val="204"/>
      </rPr>
      <t xml:space="preserve">нийт </t>
    </r>
    <r>
      <rPr>
        <b/>
        <sz val="6"/>
        <color rgb="FF000000"/>
        <rFont val="Times New Roman"/>
        <family val="1"/>
        <charset val="204"/>
      </rPr>
      <t xml:space="preserve">* </t>
    </r>
    <r>
      <rPr>
        <b/>
        <i/>
        <sz val="6"/>
        <color theme="1"/>
        <rFont val="Times New Roman"/>
        <family val="1"/>
        <charset val="204"/>
      </rPr>
      <t xml:space="preserve"> хмд</t>
    </r>
    <r>
      <rPr>
        <b/>
        <vertAlign val="superscript"/>
        <sz val="6"/>
        <color rgb="FF000000"/>
        <rFont val="Times New Roman"/>
        <family val="1"/>
        <charset val="204"/>
      </rPr>
      <t xml:space="preserve"> 2</t>
    </r>
  </si>
  <si>
    <t>Ашигт малтмалын нөөц ашиглалтын орлогыг хуваарилалт</t>
  </si>
  <si>
    <r>
      <t xml:space="preserve">Аймгуудын </t>
    </r>
    <r>
      <rPr>
        <sz val="10"/>
        <color theme="1"/>
        <rFont val="Univers 45 Light"/>
      </rPr>
      <t xml:space="preserve"> </t>
    </r>
    <r>
      <rPr>
        <b/>
        <sz val="7"/>
        <color rgb="FFFFFFFF"/>
        <rFont val="Times New Roman"/>
        <family val="1"/>
        <charset val="204"/>
      </rPr>
      <t xml:space="preserve">ОНХС-д хуваарилсан төлөвлөгөө болон бодит шилжүүлэг </t>
    </r>
  </si>
  <si>
    <r>
      <t>Хүн ам</t>
    </r>
    <r>
      <rPr>
        <b/>
        <sz val="7"/>
        <color rgb="FF000000"/>
        <rFont val="Times New Roman"/>
        <family val="1"/>
        <charset val="204"/>
      </rPr>
      <t>.</t>
    </r>
  </si>
  <si>
    <r>
      <t>/</t>
    </r>
    <r>
      <rPr>
        <b/>
        <sz val="7"/>
        <color theme="1"/>
        <rFont val="Times New Roman"/>
        <family val="1"/>
        <charset val="204"/>
      </rPr>
      <t>мянга</t>
    </r>
    <r>
      <rPr>
        <b/>
        <sz val="7"/>
        <color rgb="FF000000"/>
        <rFont val="Times New Roman"/>
        <family val="1"/>
        <charset val="204"/>
      </rPr>
      <t>/</t>
    </r>
  </si>
  <si>
    <t>1 хүнд ногдох</t>
  </si>
  <si>
    <t>1 хүнд ногдох (жинлэсэн)</t>
  </si>
  <si>
    <t xml:space="preserve"> Хүн амаар тооцсон</t>
  </si>
  <si>
    <t xml:space="preserve">Хасагдуулах </t>
  </si>
  <si>
    <t>хувь</t>
  </si>
  <si>
    <r>
      <t xml:space="preserve">I.  </t>
    </r>
    <r>
      <rPr>
        <sz val="7"/>
        <color theme="1"/>
        <rFont val="Times New Roman"/>
        <family val="1"/>
        <charset val="204"/>
      </rPr>
      <t xml:space="preserve">  Х</t>
    </r>
    <r>
      <rPr>
        <b/>
        <sz val="7"/>
        <color rgb="FF000000"/>
        <rFont val="Times New Roman"/>
        <family val="1"/>
        <charset val="204"/>
      </rPr>
      <t>уваарилалт</t>
    </r>
  </si>
  <si>
    <r>
      <t xml:space="preserve">II.  Итгэлцүүрт үндэслэсэн </t>
    </r>
    <r>
      <rPr>
        <b/>
        <sz val="7"/>
        <color theme="1"/>
        <rFont val="Times New Roman"/>
        <family val="1"/>
        <charset val="204"/>
      </rPr>
      <t xml:space="preserve"> хуваарилах </t>
    </r>
    <r>
      <rPr>
        <b/>
        <sz val="7"/>
        <color rgb="FF000000"/>
        <rFont val="Times New Roman"/>
        <family val="1"/>
        <charset val="204"/>
      </rPr>
      <t xml:space="preserve"> дүн /</t>
    </r>
    <r>
      <rPr>
        <sz val="7"/>
        <color theme="1"/>
        <rFont val="Times New Roman"/>
        <family val="1"/>
        <charset val="204"/>
      </rPr>
      <t xml:space="preserve"> </t>
    </r>
    <r>
      <rPr>
        <b/>
        <sz val="7"/>
        <color rgb="FF000000"/>
        <rFont val="Times New Roman"/>
        <family val="1"/>
        <charset val="204"/>
      </rPr>
      <t>өмнөх хүснэгтийг харна уу/</t>
    </r>
  </si>
  <si>
    <r>
      <t xml:space="preserve">III. </t>
    </r>
    <r>
      <rPr>
        <sz val="7"/>
        <color theme="1"/>
        <rFont val="Times New Roman"/>
        <family val="1"/>
        <charset val="204"/>
      </rPr>
      <t xml:space="preserve"> </t>
    </r>
    <r>
      <rPr>
        <b/>
        <sz val="7"/>
        <color theme="1"/>
        <rFont val="Times New Roman"/>
        <family val="1"/>
        <charset val="204"/>
      </rPr>
      <t xml:space="preserve">Орон нутгийн хөгжлийн нэгдсэн сангаас хуваарилах дүн </t>
    </r>
  </si>
  <si>
    <t>I+II.</t>
  </si>
  <si>
    <t>IV. Улсын төсвөөс хуваарилсан нийт дүн</t>
  </si>
  <si>
    <t>ОНХНС болон Улсын төсвөөс  ОНХС-д хуваарилсан нийт дүн</t>
  </si>
  <si>
    <t>III+ IV.</t>
  </si>
  <si>
    <t>ОНХНС болон Улсын төсвөөс ОНХС нийт шилжүүлсэн бодит дүн</t>
  </si>
  <si>
    <r>
      <t>АМНАТ</t>
    </r>
    <r>
      <rPr>
        <b/>
        <vertAlign val="superscript"/>
        <sz val="7"/>
        <color rgb="FF000000"/>
        <rFont val="Times New Roman"/>
        <family val="1"/>
        <charset val="204"/>
      </rPr>
      <t>1</t>
    </r>
  </si>
  <si>
    <r>
      <t>/А</t>
    </r>
    <r>
      <rPr>
        <b/>
        <vertAlign val="subscript"/>
        <sz val="7"/>
        <color rgb="FF000000"/>
        <rFont val="Times New Roman"/>
        <family val="1"/>
        <charset val="204"/>
      </rPr>
      <t xml:space="preserve">  нийт</t>
    </r>
  </si>
  <si>
    <r>
      <t>Б*(1+В/ В</t>
    </r>
    <r>
      <rPr>
        <b/>
        <vertAlign val="subscript"/>
        <sz val="7"/>
        <color theme="1"/>
        <rFont val="Times New Roman"/>
        <family val="1"/>
        <charset val="204"/>
      </rPr>
      <t>Төв</t>
    </r>
    <r>
      <rPr>
        <b/>
        <vertAlign val="subscript"/>
        <sz val="7"/>
        <color rgb="FF000000"/>
        <rFont val="Times New Roman"/>
        <family val="1"/>
        <charset val="204"/>
      </rPr>
      <t xml:space="preserve"> </t>
    </r>
    <r>
      <rPr>
        <b/>
        <sz val="7"/>
        <color rgb="FF000000"/>
        <rFont val="Times New Roman"/>
        <family val="1"/>
        <charset val="204"/>
      </rPr>
      <t>*10%)</t>
    </r>
  </si>
  <si>
    <t>Г*A</t>
  </si>
  <si>
    <r>
      <t>1-(АМНАТ</t>
    </r>
    <r>
      <rPr>
        <b/>
        <vertAlign val="superscript"/>
        <sz val="7"/>
        <color rgb="FF000000"/>
        <rFont val="Times New Roman"/>
        <family val="1"/>
        <charset val="204"/>
      </rPr>
      <t>1</t>
    </r>
    <r>
      <rPr>
        <b/>
        <sz val="7"/>
        <color rgb="FF000000"/>
        <rFont val="Times New Roman"/>
        <family val="1"/>
        <charset val="204"/>
      </rPr>
      <t xml:space="preserve"> / Д</t>
    </r>
    <r>
      <rPr>
        <b/>
        <vertAlign val="subscript"/>
        <sz val="7"/>
        <color rgb="FF000000"/>
        <rFont val="Times New Roman"/>
        <family val="1"/>
        <charset val="204"/>
      </rPr>
      <t>нийт</t>
    </r>
    <r>
      <rPr>
        <b/>
        <sz val="7"/>
        <color rgb="FF000000"/>
        <rFont val="Times New Roman"/>
        <family val="1"/>
        <charset val="204"/>
      </rPr>
      <t>)</t>
    </r>
  </si>
  <si>
    <t>Д *(1- Е)</t>
  </si>
  <si>
    <r>
      <t xml:space="preserve">Төсвийн тогтвортой байдлын сан                                                                                                                                             </t>
    </r>
    <r>
      <rPr>
        <b/>
        <i/>
        <sz val="8"/>
        <color rgb="FFFFFFFF"/>
        <rFont val="Times New Roman"/>
        <family val="1"/>
        <charset val="204"/>
      </rPr>
      <t>Тэрбум төг</t>
    </r>
  </si>
  <si>
    <t>Орлого</t>
  </si>
  <si>
    <t xml:space="preserve">                -  </t>
  </si>
  <si>
    <t>Нийт хуримтлал</t>
  </si>
  <si>
    <t>Төсвийн тогтвортой байдлын сан</t>
  </si>
  <si>
    <r>
      <t xml:space="preserve">                   </t>
    </r>
    <r>
      <rPr>
        <b/>
        <i/>
        <sz val="8"/>
        <color rgb="FFFFFFFF"/>
        <rFont val="Times New Roman"/>
        <family val="1"/>
        <charset val="204"/>
      </rPr>
      <t xml:space="preserve">   Тэрбум төг</t>
    </r>
  </si>
  <si>
    <t>Хүүгийн орлого</t>
  </si>
  <si>
    <t>Нийт орлого</t>
  </si>
  <si>
    <t>5.3.5  Улсын төсөв, аудитын үйл ажиллагаа болон улсын төсвийн тухай ЗГ-ын таамаглал (ША 5.3б,в)</t>
  </si>
  <si>
    <t>Нэгдсэн төсвийн төсөөлөл</t>
  </si>
  <si>
    <t>Тэрбум. төг</t>
  </si>
  <si>
    <t>Нийт төсвийн орлого</t>
  </si>
  <si>
    <t>Уул уурхайн салбарын орлого</t>
  </si>
  <si>
    <t>Нийт төсөв дэх уул уурхайн салбарын орлогын эзлэх хувь</t>
  </si>
  <si>
    <t xml:space="preserve">Төлөвлөсөн экспортын хэмжээ </t>
  </si>
  <si>
    <t>Мян.тн</t>
  </si>
  <si>
    <t xml:space="preserve">Алт, тонн (Оюу Толгойгоос бусад) </t>
  </si>
  <si>
    <r>
      <t>Газрын тос</t>
    </r>
    <r>
      <rPr>
        <vertAlign val="superscript"/>
        <sz val="8"/>
        <color theme="1"/>
        <rFont val="Times New Roman"/>
        <family val="1"/>
        <charset val="204"/>
      </rPr>
      <t>1</t>
    </r>
  </si>
  <si>
    <t xml:space="preserve">Түүхий эдийн төлөвлөгдсөн үнэ </t>
  </si>
  <si>
    <t>ам.доллар/тонн</t>
  </si>
  <si>
    <t xml:space="preserve">   </t>
  </si>
  <si>
    <t xml:space="preserve">      Зах зээлийн үнэ </t>
  </si>
  <si>
    <t xml:space="preserve">      Тэнцвэржүүлсэн үнэ </t>
  </si>
  <si>
    <r>
      <t>Алт</t>
    </r>
    <r>
      <rPr>
        <vertAlign val="superscript"/>
        <sz val="8"/>
        <color theme="1"/>
        <rFont val="Times New Roman"/>
        <family val="1"/>
        <charset val="204"/>
      </rPr>
      <t>1</t>
    </r>
  </si>
  <si>
    <t>5.4.2  ТӨААН-үүдийн хураангуй танилцуулга (ША 2.6б)</t>
  </si>
  <si>
    <t>Төрийн өмчит аж ахуйн нэгжүүд</t>
  </si>
  <si>
    <t>ААН-ийн нэр</t>
  </si>
  <si>
    <t>Өмчийн хэлбэр</t>
  </si>
  <si>
    <t>Нэгтгэлд багтсан</t>
  </si>
  <si>
    <t>Төрийн өмчит</t>
  </si>
  <si>
    <t>Эрдэнэс Монгол ХХК</t>
  </si>
  <si>
    <t>100% төрийн өмчит</t>
  </si>
  <si>
    <t>Төрөл бүрийн</t>
  </si>
  <si>
    <t>Эрдэнэс Таван Толгой  ХК</t>
  </si>
  <si>
    <t xml:space="preserve">Эрдэнэс Монгол ХХК 100% </t>
  </si>
  <si>
    <t>Эрдэнэс Оюу Толгой ХХК</t>
  </si>
  <si>
    <t>Эрдэнэс Монгол ХХК 100%</t>
  </si>
  <si>
    <t>Зэс, алт</t>
  </si>
  <si>
    <t>Шивээ Овоо ХК</t>
  </si>
  <si>
    <t>Эрдэнэс Монгол ХХК 90%, бусад - 10%</t>
  </si>
  <si>
    <t>Багануур ХК</t>
  </si>
  <si>
    <t>Эрдэнэс Монгол ХХК 75%, бусад - 25%</t>
  </si>
  <si>
    <t xml:space="preserve">Мон Атом ХХК </t>
  </si>
  <si>
    <t>Уран</t>
  </si>
  <si>
    <t>Эрдэнэт Үйлдвэр ХХК</t>
  </si>
  <si>
    <r>
      <t>Монгол Улсын</t>
    </r>
    <r>
      <rPr>
        <sz val="8"/>
        <color theme="1"/>
        <rFont val="Times New Roman"/>
        <family val="1"/>
        <charset val="204"/>
      </rPr>
      <t xml:space="preserve"> ЗГ 51%, </t>
    </r>
    <r>
      <rPr>
        <sz val="8"/>
        <color rgb="FF000000"/>
        <rFont val="Times New Roman"/>
        <family val="1"/>
        <charset val="204"/>
      </rPr>
      <t>хувийн өмч</t>
    </r>
    <r>
      <rPr>
        <sz val="8"/>
        <color theme="1"/>
        <rFont val="Times New Roman"/>
        <family val="1"/>
        <charset val="204"/>
      </rPr>
      <t xml:space="preserve"> 49%</t>
    </r>
  </si>
  <si>
    <t>Зэс, молибден</t>
  </si>
  <si>
    <t>Монголросцветмет  ХХК</t>
  </si>
  <si>
    <r>
      <t>Монгол Улсын</t>
    </r>
    <r>
      <rPr>
        <sz val="8"/>
        <color theme="1"/>
        <rFont val="Times New Roman"/>
        <family val="1"/>
        <charset val="204"/>
      </rPr>
      <t xml:space="preserve"> ЗГ 51%, </t>
    </r>
    <r>
      <rPr>
        <sz val="8"/>
        <color rgb="FF000000"/>
        <rFont val="Times New Roman"/>
        <family val="1"/>
        <charset val="204"/>
      </rPr>
      <t>хувийн өмч</t>
    </r>
    <r>
      <rPr>
        <sz val="8"/>
        <color theme="1"/>
        <rFont val="Times New Roman"/>
        <family val="1"/>
        <charset val="204"/>
      </rPr>
      <t xml:space="preserve"> 49% </t>
    </r>
  </si>
  <si>
    <t>Алт, хайлуур жонш, нүүрс, мөнгө</t>
  </si>
  <si>
    <t>Дарханы Төмөрлөгийн Үйлдвэр ХК*</t>
  </si>
  <si>
    <t>Монгол Улсын ЗГ 100%</t>
  </si>
  <si>
    <t>Булган аймгийн Хорих 443-р анги</t>
  </si>
  <si>
    <t>Төрийн өмчит аж ахуйн нэгж</t>
  </si>
  <si>
    <t>ШТН ТӨҮГ</t>
  </si>
  <si>
    <t>Барилгын материалууд</t>
  </si>
  <si>
    <t>Авдрант Хайрхан ТӨҮГ</t>
  </si>
  <si>
    <t>Боржин чулуу</t>
  </si>
  <si>
    <t>Булган аймгийн Хорих 439-р анги</t>
  </si>
  <si>
    <t>Уул уурхайн аврах анги</t>
  </si>
  <si>
    <t>Хэнтий аймгийн шүүхийн шийдвэр биелүүлэх алба</t>
  </si>
  <si>
    <t>Шүүхийн шийдвэр гүйцэтгэх алба</t>
  </si>
  <si>
    <t>Орон нутгийн өмчит</t>
  </si>
  <si>
    <t>Тавантолгой ХК</t>
  </si>
  <si>
    <t>Орон нутгийн өмч 51%, хувийн өмч 49%</t>
  </si>
  <si>
    <t>Могойн Гол ХК</t>
  </si>
  <si>
    <t>Баянтээг ХК</t>
  </si>
  <si>
    <t>Орон нутгийн өмч 70%, хувийн өмч 30%</t>
  </si>
  <si>
    <t>5.4.3   ЗГ ба ТӨААН-үүдийн санхүүгийн харилцаа (ША 2.6а)</t>
  </si>
  <si>
    <t>Цэвэр ашиг (алдагдал) болон ногдол ашиг</t>
  </si>
  <si>
    <t>сая төг.</t>
  </si>
  <si>
    <t>No</t>
  </si>
  <si>
    <t>2016 онд хуримтлагдсан ашиг</t>
  </si>
  <si>
    <t xml:space="preserve">Цэвэр ашиг (алдагдал) </t>
  </si>
  <si>
    <t>Ногдол ашиг</t>
  </si>
  <si>
    <t xml:space="preserve">                                   - </t>
  </si>
  <si>
    <t>Эрдэнэс Монгол ХК</t>
  </si>
  <si>
    <t>Эрдэнэс Таван Толгой ХХК</t>
  </si>
  <si>
    <t>Могойн гол ХК</t>
  </si>
  <si>
    <t>Монголросцветмет ХК</t>
  </si>
  <si>
    <t>Шивээ-Овоо ХК</t>
  </si>
  <si>
    <t>Таван Толгой ХК</t>
  </si>
  <si>
    <t>5.4.4   ЗГ-ын эзэмшлийн түвшин, зээл болон зээлийн баталгаа (ША 2.6б)</t>
  </si>
  <si>
    <t>ТӨААН</t>
  </si>
  <si>
    <t>Зээл/ Зээлийн баталгаа</t>
  </si>
  <si>
    <t>Гэрээ</t>
  </si>
  <si>
    <t>эхэлсэн өдөр</t>
  </si>
  <si>
    <t>Зээлийн дүн</t>
  </si>
  <si>
    <t>(сая)</t>
  </si>
  <si>
    <t>Гэрээний нөхцөл/ агуулга</t>
  </si>
  <si>
    <t>Гэрээний хугацаа</t>
  </si>
  <si>
    <t>Оролцогч талууд</t>
  </si>
  <si>
    <t>Засгийн Газраас олгосон зээл болон зээлийн баталгаа</t>
  </si>
  <si>
    <t>Эрдэнэс Таван Толгой ХК</t>
  </si>
  <si>
    <t>Чалко зээл</t>
  </si>
  <si>
    <t>2011.07.26</t>
  </si>
  <si>
    <t>350 ам.доллар</t>
  </si>
  <si>
    <t>Чалкотай хийсэн гэрээ</t>
  </si>
  <si>
    <t xml:space="preserve">Жилийн 3%-10.4% хүүтэй  </t>
  </si>
  <si>
    <t>Чалко, ЗГ</t>
  </si>
  <si>
    <t xml:space="preserve">Эрдэнэс Таван Толгой ХХК нь 2011 оноос хойш Чалкод 350 сая ам.долларын зээлийн төлбөрийг хийж байсан ба 2017 оны 3 дугаар сарын 31-ний өдөр энэхүү зээлийг бүрэн төлж дууссан. </t>
  </si>
  <si>
    <t>З-TZ-B-2012-144</t>
  </si>
  <si>
    <t xml:space="preserve">тоот гэрээ  </t>
  </si>
  <si>
    <r>
      <t xml:space="preserve">100 </t>
    </r>
    <r>
      <rPr>
        <sz val="6"/>
        <color theme="1"/>
        <rFont val="Times New Roman"/>
        <family val="1"/>
        <charset val="204"/>
      </rPr>
      <t xml:space="preserve"> ам.доллар</t>
    </r>
  </si>
  <si>
    <t>Төмөр замын тээврийг дэмжих</t>
  </si>
  <si>
    <t>36 сар</t>
  </si>
  <si>
    <t xml:space="preserve">ХБ  </t>
  </si>
  <si>
    <t xml:space="preserve">Contract No. З-ET-HO-2012-12-162 </t>
  </si>
  <si>
    <t xml:space="preserve">100 ам.доллар </t>
  </si>
  <si>
    <t xml:space="preserve">Экспортыг дэмжих </t>
  </si>
  <si>
    <t>Төсвийн зээл</t>
  </si>
  <si>
    <t>2016.10.04</t>
  </si>
  <si>
    <t>16,800  төгрөг</t>
  </si>
  <si>
    <t xml:space="preserve">Төсвийн </t>
  </si>
  <si>
    <t xml:space="preserve">зээлийн </t>
  </si>
  <si>
    <t>гэрээ</t>
  </si>
  <si>
    <t xml:space="preserve">Эрчим Хүчний </t>
  </si>
  <si>
    <t>Яам</t>
  </si>
  <si>
    <t xml:space="preserve">Багануур ХК нь энэхүү зээлийг 2016-2017 онд өвлийн бэлтгэлийг хангахын тулд өөрсдийн найдвартай үйл ажиллагааг сайжруулах, техник тоног төхөөрөмжөө засахад зориулж авсан. Төсвийн зээлийг зориулалтын дагуу зарцуулан, тухайн ондоо багтаан эргүүлж төлсөн. </t>
  </si>
  <si>
    <t>3-BN-HO 2013-11 тоот гэрээ</t>
  </si>
  <si>
    <t>2013.04.23</t>
  </si>
  <si>
    <t>18,634  төгрөг</t>
  </si>
  <si>
    <t xml:space="preserve">ХБ зээлийн гэрээ </t>
  </si>
  <si>
    <t>ХБ</t>
  </si>
  <si>
    <t xml:space="preserve">Багануур ХК нь ХБ-аас технологио шинэчлэх зорилгоор энэхүү зээлийг авсан. 2016 онд 4,740 сая төгрөгийг зээлийн төлбөрт зарцуулсан. </t>
  </si>
  <si>
    <t>MOG-2854 тоот гэрээ</t>
  </si>
  <si>
    <t>1996.07.17</t>
  </si>
  <si>
    <r>
      <t xml:space="preserve">31,127 </t>
    </r>
    <r>
      <rPr>
        <sz val="6"/>
        <color theme="1"/>
        <rFont val="Times New Roman"/>
        <family val="1"/>
        <charset val="204"/>
      </rPr>
      <t xml:space="preserve"> ам.доллар</t>
    </r>
  </si>
  <si>
    <t>СЯ-ны зээлийн баталгаагаар Олон Улсын Хөгжлийн Ассоциациас авсан зээлийн дагуу СЯ-тай хийсэн дамжуулан зээлдүүлэх гэрээ</t>
  </si>
  <si>
    <t>12 сар</t>
  </si>
  <si>
    <t>СЯ</t>
  </si>
  <si>
    <t xml:space="preserve">Монгол нүүрс төслийн хүрээнд Багануур ХК нь Дэлхийн Банк болон Японы Засгийн Газраас СЯ-ны баталгаагаар авсан зээл. 2016 онд 3,283 сая төгрөгийг зээлийн төлбөрт зарцуулсан. </t>
  </si>
  <si>
    <t>MON-P4</t>
  </si>
  <si>
    <t>тоот гэрээ</t>
  </si>
  <si>
    <t>1997.07.31</t>
  </si>
  <si>
    <r>
      <t xml:space="preserve">2,276 </t>
    </r>
    <r>
      <rPr>
        <sz val="6"/>
        <color theme="1"/>
        <rFont val="Times New Roman"/>
        <family val="1"/>
        <charset val="204"/>
      </rPr>
      <t>иен</t>
    </r>
  </si>
  <si>
    <t>СЯ-ны зээлийн баталгаагаар Японы Олон Улсын Хамтын ажиллагааны банкнаас авсан зээлийн дагуу СЯ-тай хийсэн дамжуулан зээлдүүлэх гэрээ</t>
  </si>
  <si>
    <t>MON-P5</t>
  </si>
  <si>
    <r>
      <t xml:space="preserve">  92 </t>
    </r>
    <r>
      <rPr>
        <sz val="6"/>
        <color theme="1"/>
        <rFont val="Times New Roman"/>
        <family val="1"/>
        <charset val="204"/>
      </rPr>
      <t>иен</t>
    </r>
  </si>
  <si>
    <t>01-2016  тоот гэрээ</t>
  </si>
  <si>
    <t>төгрөг</t>
  </si>
  <si>
    <t>3 сар</t>
  </si>
  <si>
    <t>Шивээ Овоо ХК нь энэхүү зээлийг 2016-2017 онд өвлийн бэлтгэлийг хангахын тулд өөрсдийн найдвартай үйл ажиллагааг сайжруулах, техник тоног төхөөрөмжөө засахад зориулж авсан. Төсвийн зээлийг зориулалтын дагуу зарцуулан,  тухайн ондоо багтаан эргүүлж төлсөн.</t>
  </si>
  <si>
    <t>MONP 4  тоот гэрээ</t>
  </si>
  <si>
    <t xml:space="preserve">    34,302 төгрөг</t>
  </si>
  <si>
    <t>Засгийн Газар хоорондын гэрээ</t>
  </si>
  <si>
    <t xml:space="preserve">2016 оны 12 дугаар сарын 31-ний өдрийн байдлаар зээлийн үлдэгдэл 25,593 сая төгрөг байна.  </t>
  </si>
  <si>
    <t>MONP 5  тоот гэрээ</t>
  </si>
  <si>
    <t xml:space="preserve">44,688 төгрөг </t>
  </si>
  <si>
    <t xml:space="preserve">2016 оны 12 дугаар сарын 31-ний өдрийн байдлаар зээлийн үлдэгдэл 41,583 сая төгрөг байна.  </t>
  </si>
  <si>
    <t>АХБ зээл</t>
  </si>
  <si>
    <r>
      <t xml:space="preserve">35 </t>
    </r>
    <r>
      <rPr>
        <sz val="6"/>
        <color theme="1"/>
        <rFont val="Times New Roman"/>
        <family val="1"/>
        <charset val="204"/>
      </rPr>
      <t>ам.доллар</t>
    </r>
  </si>
  <si>
    <t xml:space="preserve">АХБ-тай байгуулсан зээлийн гэрээ, СЯ-тай хийсэн Засгийн Газрын баталгаат зээлийн хэлэлцээрийн гэрээ </t>
  </si>
  <si>
    <t>144 сар</t>
  </si>
  <si>
    <t>АХБ, СЯ</t>
  </si>
  <si>
    <t xml:space="preserve">2016 онд Эрдэнэс Монгол компани СЯ-ны баталгаагаар АХБ-аас зээл авах гэрээнд гарын үсэг зурсан.  Энэхүү зээл нь санхүүгийн болон удирдлагын үйл ажиллагааны эрсдлийг сайжруулах зорилготой бөгөөд 2016 онд зээлийн хэсэг болох 5.2 сая ам.долларыг хүлээн авсан.  </t>
  </si>
  <si>
    <t>2/800</t>
  </si>
  <si>
    <t>2015.12.31</t>
  </si>
  <si>
    <t xml:space="preserve">төгрөг </t>
  </si>
  <si>
    <t xml:space="preserve">Гэрээний дагуу зээл нь 2 үе шаттай 2019 болон 2020 онд төлөгдөх бөгөөд хуримтлагдсан хүүг 2017 онд бүрэн төлж дуусгана. Үндсэн хүү нь хуваарийн дагуу төлөгдөнө. </t>
  </si>
  <si>
    <t>72 сар</t>
  </si>
  <si>
    <t>ХБ, СЯ</t>
  </si>
  <si>
    <t>2016 оны 12 дугаар сарын 21-ний өдрийн байдлаар үндсэн зээлийн үлдэгдэл 170,595 сая төгрөг, хуримтлагдсан хүүгийн үлдэгдэл 13,107 сая төгрөг байна.</t>
  </si>
  <si>
    <t xml:space="preserve">Зээл/ Зээлийн баталгаа </t>
  </si>
  <si>
    <t>Гэрээний эхлэх огноо</t>
  </si>
  <si>
    <t>Дүн (сая)</t>
  </si>
  <si>
    <r>
      <t>Гэрээний нөхцөл/</t>
    </r>
    <r>
      <rPr>
        <sz val="10"/>
        <color theme="1"/>
        <rFont val="Times New Roman"/>
        <family val="1"/>
        <charset val="204"/>
      </rPr>
      <t xml:space="preserve"> </t>
    </r>
    <r>
      <rPr>
        <b/>
        <sz val="8"/>
        <color rgb="FFFFFFFF"/>
        <rFont val="Times New Roman"/>
        <family val="1"/>
        <charset val="204"/>
      </rPr>
      <t xml:space="preserve">агуулга </t>
    </r>
  </si>
  <si>
    <t xml:space="preserve">ХБ зээл </t>
  </si>
  <si>
    <t>18,634 төгрөг</t>
  </si>
  <si>
    <t xml:space="preserve">12 сар, жилийн хүү 9.6% </t>
  </si>
  <si>
    <t>ХБ, Багануур ХК</t>
  </si>
  <si>
    <t>Геологийн төв лаборатори</t>
  </si>
  <si>
    <t>379.9 төгрөг</t>
  </si>
  <si>
    <t xml:space="preserve">12 сар, жилийн хүү 9.0% </t>
  </si>
  <si>
    <t>ХБ, Геологийн Төв Лаборатори</t>
  </si>
  <si>
    <t>Уул yурхай, хүнд үйлдвэрийн яам</t>
  </si>
  <si>
    <t>585.5 төгрөг</t>
  </si>
  <si>
    <t xml:space="preserve">12 сар, жилийн хүү 10.0% </t>
  </si>
  <si>
    <t xml:space="preserve">ХБ, Уул уурхай, хүнд үйлдвэрийн яам </t>
  </si>
  <si>
    <t>5.4.5  ТӨААН-тэй холбоотой гүйлгээ (ША 4.5)</t>
  </si>
  <si>
    <t>№</t>
  </si>
  <si>
    <t>ТӨААН хүлээн авсан шилжүүлэг</t>
  </si>
  <si>
    <t>ТӨААН-үүдийн төлсөн төлбөр</t>
  </si>
  <si>
    <t>Гүйлгээний утга</t>
  </si>
  <si>
    <t>Шилжүүлэгч</t>
  </si>
  <si>
    <t xml:space="preserve">Дүн </t>
  </si>
  <si>
    <t>Хүлээн авагч</t>
  </si>
  <si>
    <t xml:space="preserve">Дүн  </t>
  </si>
  <si>
    <t>Нүүрсний төлбөр</t>
  </si>
  <si>
    <t>ДЦС 4</t>
  </si>
  <si>
    <t>Удирдлагын    зардал</t>
  </si>
  <si>
    <t>Налайх ДЦС</t>
  </si>
  <si>
    <t>Аудитын актны төлбөр</t>
  </si>
  <si>
    <t xml:space="preserve">Холбогдох төрийн байгууллага </t>
  </si>
  <si>
    <t>Ус Ду</t>
  </si>
  <si>
    <t>Эрчим хүчний яам</t>
  </si>
  <si>
    <t xml:space="preserve">Зээл төлөлт </t>
  </si>
  <si>
    <t xml:space="preserve">Эрчим хүчний яам </t>
  </si>
  <si>
    <t xml:space="preserve"> Зээл хаалт </t>
  </si>
  <si>
    <t xml:space="preserve"> Могойн Гол ХК</t>
  </si>
  <si>
    <t>Хөвсгөл ДЦС</t>
  </si>
  <si>
    <t>Цахилгааны төлбөр</t>
  </si>
  <si>
    <t>Эрдэнэт булган цахилгаан түгээх сүлжээ ХК</t>
  </si>
  <si>
    <t xml:space="preserve">                   </t>
  </si>
  <si>
    <t xml:space="preserve">   Хөрөнгө  </t>
  </si>
  <si>
    <t xml:space="preserve">   оруулалт</t>
  </si>
  <si>
    <t>Эрдэнэс Монгол ХХК болон түүний охин компаниуд</t>
  </si>
  <si>
    <t xml:space="preserve"> Хөрөнгө оруулалт</t>
  </si>
  <si>
    <t xml:space="preserve">ТӨААН-үүдтэй холбоотой гүйлгээ                                                                                                               Сая төгрөг                                                                                                                                                                                                                                                           </t>
  </si>
  <si>
    <t>5.4.6   Төсвийн шинжтэй зарцуулалт (ША 6.2)</t>
  </si>
  <si>
    <t>Зардал</t>
  </si>
  <si>
    <t xml:space="preserve">  Дүн</t>
  </si>
  <si>
    <t>(сая. төг)</t>
  </si>
  <si>
    <t>Төлбөрийн төрөл</t>
  </si>
  <si>
    <t>Улсын төсөвт орсон эсэх?</t>
  </si>
  <si>
    <t>Компаний санхүүгийн тайланд орсон эсэх?</t>
  </si>
  <si>
    <t>Нийгмийн үйлчилгээ</t>
  </si>
  <si>
    <r>
      <t xml:space="preserve">Шивээ Овоо </t>
    </r>
    <r>
      <rPr>
        <sz val="8"/>
        <color theme="1"/>
        <rFont val="Times New Roman"/>
        <family val="1"/>
        <charset val="204"/>
      </rPr>
      <t>ХК</t>
    </r>
  </si>
  <si>
    <t>Цэцэрлэгийн шинэчлэлт</t>
  </si>
  <si>
    <t>2016.08.22</t>
  </si>
  <si>
    <t>Бэлэн мөнгө</t>
  </si>
  <si>
    <t>ТӨААН-үүдийн ирүүлсэн мэдээлэл</t>
  </si>
  <si>
    <r>
      <t>Дэд бүтэцтэй холбоотой төлбөрүүд</t>
    </r>
    <r>
      <rPr>
        <b/>
        <sz val="8"/>
        <color rgb="FF000000"/>
        <rFont val="Times New Roman"/>
        <family val="1"/>
        <charset val="204"/>
      </rPr>
      <t> </t>
    </r>
  </si>
  <si>
    <t>Замын засвар</t>
  </si>
  <si>
    <t>Бэлэн бус</t>
  </si>
  <si>
    <t>Аудитлагдсан санхүүгийн тайлан</t>
  </si>
  <si>
    <t>Татаас</t>
  </si>
  <si>
    <t>ТӨААН </t>
  </si>
  <si>
    <t>Татаасын төрөл</t>
  </si>
  <si>
    <t>Үйлчилгээ хүлээн авсан байгууллага</t>
  </si>
  <si>
    <t>Нүүрсний нийлүүлэлт</t>
  </si>
  <si>
    <r>
      <t>Т</t>
    </r>
    <r>
      <rPr>
        <b/>
        <sz val="8"/>
        <color theme="1"/>
        <rFont val="Times New Roman"/>
        <family val="1"/>
        <charset val="204"/>
      </rPr>
      <t>өсвийн хөрөнгийн зарцуулалттай адил төстэй төлбөр</t>
    </r>
  </si>
  <si>
    <r>
      <t>Сая. тө</t>
    </r>
    <r>
      <rPr>
        <sz val="8"/>
        <color rgb="FF000000"/>
        <rFont val="Times New Roman"/>
        <family val="1"/>
        <charset val="204"/>
      </rPr>
      <t>г</t>
    </r>
  </si>
  <si>
    <t xml:space="preserve"> Холбогдох хууль</t>
  </si>
  <si>
    <t>Нийт нийлүүлэлтэнд эзэлж буй хувь</t>
  </si>
  <si>
    <t>Мян. Тн</t>
  </si>
  <si>
    <t>Сая. төг</t>
  </si>
  <si>
    <t>1 тн нүүрсний дундаж үнэ</t>
  </si>
  <si>
    <t>1 тн нүүрсний дундаж өртөг</t>
  </si>
  <si>
    <t>1 тн нүүрсний дундаж үнэ ам.доллар</t>
  </si>
  <si>
    <r>
      <t>Багануур</t>
    </r>
    <r>
      <rPr>
        <sz val="8"/>
        <color theme="1"/>
        <rFont val="Times New Roman"/>
        <family val="1"/>
        <charset val="204"/>
      </rPr>
      <t xml:space="preserve"> ХК</t>
    </r>
  </si>
  <si>
    <t>Нүүрсээ өртгөөс нь бага үнээр нийлүүлсэн.</t>
  </si>
  <si>
    <t>ДЦС 4 ТӨХК</t>
  </si>
  <si>
    <t>50-60%</t>
  </si>
  <si>
    <t>Эрчим хүчний тухай хууль</t>
  </si>
  <si>
    <t>Дулааны нүүрс үйлдвэрлэдэг ТӨААН-үүд нь төрийн өмчит дулааны станцуудад нүүрсээ хөнгөлөлттэй үнээр буюу зах зээлийн үнэ ба өртгөөс нь бага үнээр борлуулдаг. Багануур ХК нь 2016 онд улсын төсвөөс ямар нэгэн татаас аваагүй.</t>
  </si>
  <si>
    <t>ДЦС 3 ТӨХК</t>
  </si>
  <si>
    <t>ДЦС 2 ТӨХК</t>
  </si>
  <si>
    <t>Дархан ДС ТӨХК</t>
  </si>
  <si>
    <t>Амгалан ДС ТӨХК</t>
  </si>
  <si>
    <t>Багануур ДС ТӨХК</t>
  </si>
  <si>
    <t xml:space="preserve">   Нийт</t>
  </si>
  <si>
    <t>5.4.7    Орон нутагт хийгдэж буй төлбөр (ША 4.6)</t>
  </si>
  <si>
    <t xml:space="preserve">ТӨААН-үүдийн орон нутгийн төлбөр                                                                                                                                                                               </t>
  </si>
  <si>
    <t>Төрийн байгуулла-гад өгсөн хандив, дэмжлэг</t>
  </si>
  <si>
    <t>Түгээмэл тархацтай АМНАТ</t>
  </si>
  <si>
    <t>Ус ашиг-ласны төлбөр</t>
  </si>
  <si>
    <t>Үл хөдлөх эд хөрөн-гийн албан татвар</t>
  </si>
  <si>
    <t xml:space="preserve">                                                     -   </t>
  </si>
  <si>
    <t xml:space="preserve">                                 -   </t>
  </si>
  <si>
    <t xml:space="preserve">          </t>
  </si>
  <si>
    <t xml:space="preserve">Баянтээг </t>
  </si>
  <si>
    <t xml:space="preserve">                                                      -   </t>
  </si>
  <si>
    <t>Эрдэнэс Монгол</t>
  </si>
  <si>
    <t xml:space="preserve">                    -   </t>
  </si>
  <si>
    <t xml:space="preserve">                           -   </t>
  </si>
  <si>
    <t xml:space="preserve">                  -   </t>
  </si>
  <si>
    <t>Эрдэнэс Таван Толгой</t>
  </si>
  <si>
    <t>Эрдэнэт Уулын Баяжуулах Үйлдвэр</t>
  </si>
  <si>
    <t>Могойн Гол</t>
  </si>
  <si>
    <t xml:space="preserve">                            - </t>
  </si>
  <si>
    <t xml:space="preserve">Монголросцветмет </t>
  </si>
  <si>
    <t xml:space="preserve">                                                       - </t>
  </si>
  <si>
    <t xml:space="preserve">Шивээ-Овоо </t>
  </si>
  <si>
    <t>Таван Толгой</t>
  </si>
  <si>
    <t>5.5.2.1   Гэрээ ил тод байдлын талаарх төрийн бодлого (ША 2.4б)</t>
  </si>
  <si>
    <t xml:space="preserve">ОҮ-ийн гэрээг зохицуулах хууль </t>
  </si>
  <si>
    <t>Гэрээний төрлүүд</t>
  </si>
  <si>
    <t>Зохицуулах хууль</t>
  </si>
  <si>
    <t>Зүйл(с)</t>
  </si>
  <si>
    <t>БХГ</t>
  </si>
  <si>
    <t>Газрын тосны тухай хууль</t>
  </si>
  <si>
    <t>Орд ашиглах гэрээ</t>
  </si>
  <si>
    <t>Цөмийн энергийн тухай хууль</t>
  </si>
  <si>
    <t>Хөрөнгө оруулалтын гэрээ</t>
  </si>
  <si>
    <t>Ашигт малтмалын тухай хууль</t>
  </si>
  <si>
    <t>5.3-5.5</t>
  </si>
  <si>
    <t>Концессын гэрээ</t>
  </si>
  <si>
    <t>Концессын тухай хууль</t>
  </si>
  <si>
    <t>Орон нутгийн засаг захиргаатай байгуулсан гэрээ</t>
  </si>
  <si>
    <t>Хамтарсан гэрээ (жишээ нь: газар болон ус ашиглалтын гэрээ)</t>
  </si>
  <si>
    <t>35.3.7</t>
  </si>
  <si>
    <t>5.5.3   Дэд бүтцийн хөрөнгө оруулалт ба бартерын солилцоо (ША 4.3)</t>
  </si>
  <si>
    <t>Компаниудын дэд бүтцийн хөрөнгө оруулалт болон бартерын солилцооны мэдээлэл</t>
  </si>
  <si>
    <t>Хөрөнгө оруулалтын нэр</t>
  </si>
  <si>
    <t>Хөрөнгө оруулалт хийгдсэн огноо</t>
  </si>
  <si>
    <t>Гэрээний нөхцөл</t>
  </si>
  <si>
    <t>Хөрөнгө оруулалтын хэмжээ</t>
  </si>
  <si>
    <t>ЗГ-аас  барьцаанд тавьсан нөөц баялаг</t>
  </si>
  <si>
    <t>Жавхлант орд ХХК</t>
  </si>
  <si>
    <t>100 хүүхдийн цэцэрлэг</t>
  </si>
  <si>
    <t>2016 оны 12-р сарын 30</t>
  </si>
  <si>
    <t>Өөрийн хөрөнгө</t>
  </si>
  <si>
    <t>Өмнөговь аймгийн Гурван Тэс сум, ИТХ</t>
  </si>
  <si>
    <t>И-Транс ХХК</t>
  </si>
  <si>
    <t>Тэвш нуурын шохойн чулуун уурхай</t>
  </si>
  <si>
    <t>2016 оны 6-р сарын 15</t>
  </si>
  <si>
    <t>Оюу Толгой ХХК</t>
  </si>
  <si>
    <t>Оюу Толгойгоос Гашуун Сухайт хүртэлх зам</t>
  </si>
  <si>
    <t>2014 оны 4-р caрын 1</t>
  </si>
  <si>
    <t>Зам барих, ашиглалтанд оруулах</t>
  </si>
  <si>
    <t>Очир Төв ХХК, Мон Рөүд ХХК</t>
  </si>
  <si>
    <t xml:space="preserve">Очир Төв ХХК, Мон Рөүд ХХК </t>
  </si>
  <si>
    <t>Аймгуудын дэд бүтцийн хөрөнгө оруулалт болон бартерын гэрээний мэдээлэл</t>
  </si>
  <si>
    <t>Хөрөнгө оруулалтын төрөл</t>
  </si>
  <si>
    <t>Засгийн Газраас  барьцаанд тавьсан нөөц баялаг</t>
  </si>
  <si>
    <t>Оролцсон талууд</t>
  </si>
  <si>
    <t>Санжат ХХК</t>
  </si>
  <si>
    <t>Дэд бүтэц болон замын бүтээн байгуулалт</t>
  </si>
  <si>
    <t>2017 он 9-р сар</t>
  </si>
  <si>
    <t>Өлзийт сумд хучилттай зам барих</t>
  </si>
  <si>
    <t>Барилга хот байгуулалтын яам, Дундговь аймгийн Засаг дарга, Өлзийт сумын засаг дарга</t>
  </si>
  <si>
    <t>2-р дунд сургуулийн Спорт цогцолборт</t>
  </si>
  <si>
    <t>Орон нутгийн шууд өмчлөлд шилжүүлэх</t>
  </si>
  <si>
    <t>Оюу толгой ХХК, Говь-Оюу Хөгжлийг Дэмжих Сан, Засаг даргын тамгын газар</t>
  </si>
  <si>
    <t>Баян-Овоо сумын 10 хүний ортой эмнэлэг</t>
  </si>
  <si>
    <t>Говь-Оюу Хөгжлийг Дэмжих Сан, Засаг даргын тамгын газар</t>
  </si>
  <si>
    <t>Ханбогд сумын Maлын төв эмнэлэг</t>
  </si>
  <si>
    <t>2016-2017</t>
  </si>
  <si>
    <t>Жавхлант Орд ХХК</t>
  </si>
  <si>
    <t>Гурвантэс сумын 28-р хүүхдийн цэцэрлэг</t>
  </si>
  <si>
    <t>Гурван тэс сумын засаг даргын тамгын газар, Жавхлант орд ХХК</t>
  </si>
  <si>
    <t>5.5.4  Нийгмийн хөрөнгө оруулалт (ША 6.1)</t>
  </si>
  <si>
    <t>Зайлшгүй тайлагнах нийгмийн хөрөнгө оруулалт /топ 15 компани/</t>
  </si>
  <si>
    <t xml:space="preserve">Компанийн нэр </t>
  </si>
  <si>
    <t>Боловсрол</t>
  </si>
  <si>
    <t>Эрүүл мэнд</t>
  </si>
  <si>
    <t>Соёл болон спорт</t>
  </si>
  <si>
    <t>Нийт хөрөнгө оруулалт</t>
  </si>
  <si>
    <t>13,805 </t>
  </si>
  <si>
    <t>174 </t>
  </si>
  <si>
    <t>Энержи Ресурс ХХК</t>
  </si>
  <si>
    <t>Жамп Алт ХХК</t>
  </si>
  <si>
    <t>МоЭнКо ХХК</t>
  </si>
  <si>
    <t>Жи  Пи  Эф ХХК</t>
  </si>
  <si>
    <t>Улз Гол ХХК</t>
  </si>
  <si>
    <t>Кожеговь ХХК</t>
  </si>
  <si>
    <t>Бороо Гоулд ХХК</t>
  </si>
  <si>
    <t>Болдтөмөр Ерөө Гол ХХК</t>
  </si>
  <si>
    <t>Саусгоби Сэндс ХХК</t>
  </si>
  <si>
    <t>Платинум Ланд ХХК</t>
  </si>
  <si>
    <t>Эрдэнийн Цахирмаа Тал ХХК</t>
  </si>
  <si>
    <t>Монгол Майнинг энд Эксплорэйшн ХХК</t>
  </si>
  <si>
    <r>
      <t>Компаниудын зайлшгүй тайлагнах мөнгөн бус</t>
    </r>
    <r>
      <rPr>
        <sz val="10"/>
        <color theme="1"/>
        <rFont val="Times New Roman"/>
        <family val="1"/>
        <charset val="204"/>
      </rPr>
      <t xml:space="preserve"> </t>
    </r>
    <r>
      <rPr>
        <b/>
        <sz val="8"/>
        <color rgb="FFFFFFFF"/>
        <rFont val="Times New Roman"/>
        <family val="1"/>
        <charset val="204"/>
      </rPr>
      <t>нийгмийн хөрөнгө оруулалт</t>
    </r>
  </si>
  <si>
    <t>Зорилго</t>
  </si>
  <si>
    <t>Гэрээний дүнгээр иргэдийн Хөгжлийн төвийн байр, тоноглол Ханбогд сумын ЗДТГ-т хүлээлгэн өгсөн</t>
  </si>
  <si>
    <t>Өмнөгoвь аймгийн Ханбогд сумын дунд сургуульд Ланд-78 хандивласан</t>
  </si>
  <si>
    <t>Мөнхөттрейд ХХК-д шилжүүсэн мөнгөн дүнгээр эмнэлгийн төвд хүүхдийн эмнэлэгийн ор, тоног төхөөрөмж хандивласан</t>
  </si>
  <si>
    <t>Цахилгаан эрчим хүчээр хангах</t>
  </si>
  <si>
    <t>Цэвэршүүлсэн усаар хангах</t>
  </si>
  <si>
    <t xml:space="preserve">Гэрээний дагуу 100 хүүхдийн цэцэрлэг барьсан </t>
  </si>
  <si>
    <t>Галуут сумын хөгжилд түлш хандивласан</t>
  </si>
  <si>
    <t>Аруитгалын пост барьсан</t>
  </si>
  <si>
    <t>Цэцэрлэгийн засвар</t>
  </si>
  <si>
    <t>Улз гол ХХК</t>
  </si>
  <si>
    <t>Гудамжны гэрэлтүүлэг</t>
  </si>
  <si>
    <t>Сумын усны сав газар луу цахилгааны шугам татсан</t>
  </si>
  <si>
    <t>Багийн төвд байрлах байгууламж</t>
  </si>
  <si>
    <t>3 багийн 12 механик худгийн засвар</t>
  </si>
  <si>
    <t>Цэцэрлэгийн дээврийн урсгал засвар</t>
  </si>
  <si>
    <t>Ойн шугам байгуулалт</t>
  </si>
  <si>
    <t>Сумын наадам, арга хэмжээний шагналууд</t>
  </si>
  <si>
    <t>Орон нутгийн иргэдэд өгөх хандив</t>
  </si>
  <si>
    <t>Байгаль орчны нөхөн сэргээлтийн барьцаа #13779, #5267, #9449-ийг хандивласан</t>
  </si>
  <si>
    <t>Өвс хандивлсан</t>
  </si>
  <si>
    <t>Сумын өвөлжилтөнд 2,957.4 тонн нүүрс хандивласан</t>
  </si>
  <si>
    <t>Нийгмийн хариуцлагын гэрээний дагуу хандивласан</t>
  </si>
  <si>
    <t>Шаралгын аппарат хандивласан</t>
  </si>
  <si>
    <t>Эрдэнийн цахирмаа тал ХХК</t>
  </si>
  <si>
    <t>Эмнэлгийн өргөтгөл барьж өгсөн</t>
  </si>
  <si>
    <t>Баянгол сумын хөгжлийн хүрээнд трактор хандивласан</t>
  </si>
  <si>
    <t>30 км замын засвар үйлчилгээ</t>
  </si>
  <si>
    <t xml:space="preserve">Loader-980-аар хогийн цэг цэвэрлэх 21 цагийн ажил </t>
  </si>
  <si>
    <t>Мондулаан трейд ХХК</t>
  </si>
  <si>
    <t>Орон нутгийн үйл ажиллагааг дэмжих</t>
  </si>
  <si>
    <t>Эс Би Эф ХХК</t>
  </si>
  <si>
    <t>Дугуйт ачигч хандивласан</t>
  </si>
  <si>
    <t>Заамар Гоулд ХХК</t>
  </si>
  <si>
    <t>Сумын төвийн захиргааны буудлыг шинэчлэн засварласан</t>
  </si>
  <si>
    <t>Илт Гоулд ХХК</t>
  </si>
  <si>
    <t>Нийгмийн хөрөнгө оруулалт, зарцуулалтын гэрээний дагуу</t>
  </si>
  <si>
    <t>Ачааны машин</t>
  </si>
  <si>
    <t>Гурвансайхан сумын багийн төвд хандив өгсөн</t>
  </si>
  <si>
    <t>Оргилмоунт ХХК</t>
  </si>
  <si>
    <t>Өвс хандивласан</t>
  </si>
  <si>
    <t>Уулсзаамар ХХК</t>
  </si>
  <si>
    <r>
      <t>Н</t>
    </r>
    <r>
      <rPr>
        <sz val="8"/>
        <color rgb="FF000000"/>
        <rFont val="Times New Roman"/>
        <family val="1"/>
        <charset val="204"/>
      </rPr>
      <t>эн ядуу өрхөд шаардлагатай 5 ханатай 4 ширхэг гэр хандивласан</t>
    </r>
  </si>
  <si>
    <t>Гангар Инвест ХХК</t>
  </si>
  <si>
    <t xml:space="preserve">Тусгай зөвшөөрөлтэй газрын орон нутгийн захиргааны засварын ажилд </t>
  </si>
  <si>
    <t>Монвольфрам ХХК</t>
  </si>
  <si>
    <t xml:space="preserve">Соёлын төвийг тохижуулах  </t>
  </si>
  <si>
    <t>Монполумет ХХК</t>
  </si>
  <si>
    <t>Орон сууц хөтөлбөр</t>
  </si>
  <si>
    <t>БМНС ХХК</t>
  </si>
  <si>
    <t>Барилгын засварт материал, эмнэлгийн төвд цахилгаан халаагуур болон эм тариа хандивласан</t>
  </si>
  <si>
    <t>Хүдэр Эрдэнэ ХХК</t>
  </si>
  <si>
    <t>Хүүхдийн эмнэлгийн төвд ор хандивласан</t>
  </si>
  <si>
    <t>Талын гал ХК</t>
  </si>
  <si>
    <t xml:space="preserve">Өвлийн бэлтгэл, ойн арга хэмжээ, шинэ жилийн баяр, чимэглэл, цагаан сарын золголт </t>
  </si>
  <si>
    <t>Дрэйпэр Капитал Монголиа ХХК</t>
  </si>
  <si>
    <t xml:space="preserve">Сэтгүүл хэвлүүлсэн; компьютер, принтер авсан  </t>
  </si>
  <si>
    <t>Андын тэмүүлэл ХХК</t>
  </si>
  <si>
    <t>Сумын 70 жилийн ойн арга хэмжээнд</t>
  </si>
  <si>
    <t>Адуунчулуун ХК</t>
  </si>
  <si>
    <t>40 тн нүүрс хандивласан</t>
  </si>
  <si>
    <t>Шарын гол ХК</t>
  </si>
  <si>
    <t>Ойн баярт</t>
  </si>
  <si>
    <t>Хос Хас ХХК</t>
  </si>
  <si>
    <t>Ахмадуудын цагаан сарын бэлэг</t>
  </si>
  <si>
    <t>Эс Жи Майнинг Эрдэс ХХК</t>
  </si>
  <si>
    <t>Хүүхдийн баярын бэлэг</t>
  </si>
  <si>
    <t>Шар Нарст ХХК</t>
  </si>
  <si>
    <t>Бичиг хэргийн материал</t>
  </si>
  <si>
    <t>Байгаль орчин, боловсролд оруулсан хандив</t>
  </si>
  <si>
    <t>Зөв Зүг ХХК</t>
  </si>
  <si>
    <t>Түргэн тусламжийн тэрэг хандивлав</t>
  </si>
  <si>
    <t>Бүти ХХК</t>
  </si>
  <si>
    <t>Дүүргийн тохижилтонд хандивлав</t>
  </si>
  <si>
    <r>
      <t xml:space="preserve">Зайлшгүй </t>
    </r>
    <r>
      <rPr>
        <sz val="10"/>
        <color theme="1"/>
        <rFont val="Times New Roman"/>
        <family val="1"/>
        <charset val="204"/>
      </rPr>
      <t xml:space="preserve"> </t>
    </r>
    <r>
      <rPr>
        <b/>
        <sz val="8"/>
        <color rgb="FFFFFFFF"/>
        <rFont val="Times New Roman"/>
        <family val="1"/>
        <charset val="204"/>
      </rPr>
      <t>тайлагнах нийгмийн хөрөнгө оруулалтын Засгийн Газрын бус хүлээн авагчид</t>
    </r>
  </si>
  <si>
    <t>Бенефициар</t>
  </si>
  <si>
    <t>Говийн оюу хөгжлийг дэмжих сан</t>
  </si>
  <si>
    <t>АГМ Майнинг ХХК</t>
  </si>
  <si>
    <t>Батмөнх</t>
  </si>
  <si>
    <t>СаусгобиСэндс ХХК</t>
  </si>
  <si>
    <t>Монгол Тэмээ 999</t>
  </si>
  <si>
    <t>Нордвинд ХХК</t>
  </si>
  <si>
    <t>Монголын Залуучуудын Холбоо</t>
  </si>
  <si>
    <t>Компани болон ТӨААН-ийн сайн дураар тайлагнах нийгмийн хөрөнгө оруулалт</t>
  </si>
  <si>
    <t>Андын Тэмүүлэл ХХК</t>
  </si>
  <si>
    <t>Спэйшлмаймз ХХК</t>
  </si>
  <si>
    <t>Жи Пи Эф ХХК</t>
  </si>
  <si>
    <t>Дарханы Төмөрлөгийн Үйлдвэр ХХК</t>
  </si>
  <si>
    <t>Зон Хэн Юу Тиан ХХК</t>
  </si>
  <si>
    <t>Дрэйпэр Капитал Монгол ХХК</t>
  </si>
  <si>
    <t>Монголболгаргео ХХК</t>
  </si>
  <si>
    <t xml:space="preserve">Тод Ундарга ХХК </t>
  </si>
  <si>
    <t>Цайртминерал ХХК</t>
  </si>
  <si>
    <t>Петро Чайна Дачин Тамсаг ХХК</t>
  </si>
  <si>
    <t>Билэгт Хайрхан Уул ХХК</t>
  </si>
  <si>
    <t>И-Tранс</t>
  </si>
  <si>
    <t>Багатаяан ХХК</t>
  </si>
  <si>
    <t>Макс Импекс ХХК</t>
  </si>
  <si>
    <t>5.5.5  Tээвэрлэлтийн орлого (ША 4.4)</t>
  </si>
  <si>
    <t>ТӨААН-ийн тээвэрлэлтийн орлогын мэдээлэл</t>
  </si>
  <si>
    <t>Тээвэрлэсэн бүтээгдэхүүн</t>
  </si>
  <si>
    <t>Тээвэрлэлтийн хэмжээ</t>
  </si>
  <si>
    <t>Тээвэрлэлтийн татварын хувь</t>
  </si>
  <si>
    <t>Орлогыг хүлээн авагч төрийн байгууллага, ТӨААН</t>
  </si>
  <si>
    <t>Нийт үнэ</t>
  </si>
  <si>
    <t>Хөнгөлөлттэй татварын хувь</t>
  </si>
  <si>
    <t>Улаанбаатар ТЭЦ-4</t>
  </si>
  <si>
    <t>Налайх Дулааны Станц</t>
  </si>
  <si>
    <t>Ус-Ду орон нутгийн өмчийн газар</t>
  </si>
  <si>
    <t>т</t>
  </si>
  <si>
    <t>Улаанбаатар төмөр зам</t>
  </si>
  <si>
    <t>УБТЗ Чулуун Завод ХК</t>
  </si>
  <si>
    <t>5.5.6  Уулын ажлын төлөвлөгөөний хэрэгжилт болон нөхөн сэргээлт</t>
  </si>
  <si>
    <t xml:space="preserve">Байгаль орчныг хамгаалах тусгай данс  </t>
  </si>
  <si>
    <t>Шилжүүлгүүд (сая төгрөг)</t>
  </si>
  <si>
    <t>Он</t>
  </si>
  <si>
    <t>Зарлага</t>
  </si>
  <si>
    <t>Эцсийн үлдэгдэл</t>
  </si>
  <si>
    <t xml:space="preserve">                                     - </t>
  </si>
  <si>
    <t xml:space="preserve">                     2 273 </t>
  </si>
  <si>
    <t xml:space="preserve">                      2, 014 </t>
  </si>
  <si>
    <t xml:space="preserve">5.5.6.1   2016 оны уулын ажлын болон нөхөн сэргээлтийн гүйцэтгэлийн мэдээлэл </t>
  </si>
  <si>
    <t>Ашиглалтын тусгай зөвшөөрөлтэй компаниудын уулын ажлын болон нөхөн сэргээлтийн гүйцэтгэл</t>
  </si>
  <si>
    <t>Өмнөх жилүүд</t>
  </si>
  <si>
    <t>Уулын ажилд хамрагдсан талбай</t>
  </si>
  <si>
    <t>га</t>
  </si>
  <si>
    <t>Нөхөн сэргээлт хийгдсэн талбай</t>
  </si>
  <si>
    <t xml:space="preserve">га </t>
  </si>
  <si>
    <t>Нөхөн сэргээлтийн харьцаа</t>
  </si>
  <si>
    <t xml:space="preserve"> % </t>
  </si>
  <si>
    <t>Нөхөн сэргээлтийн зардал</t>
  </si>
  <si>
    <t xml:space="preserve">сая төгрөг </t>
  </si>
  <si>
    <t>Ашигт малтмалын тусгай зөвшөөрөл эзэмшигчдийн уулын ажлын болон нөхөн сэргээлтийн төлөвлөгөө,  гүйцэтгэл</t>
  </si>
  <si>
    <t>Нийт компа-нийн тоо</t>
  </si>
  <si>
    <t>Уулын ажил</t>
  </si>
  <si>
    <t>Нөхөн сэргээлт</t>
  </si>
  <si>
    <t>Талбай(га)</t>
  </si>
  <si>
    <r>
      <t>Эзлэхүүн (‘000 м</t>
    </r>
    <r>
      <rPr>
        <b/>
        <vertAlign val="superscript"/>
        <sz val="7"/>
        <color theme="1"/>
        <rFont val="Times New Roman"/>
        <family val="1"/>
        <charset val="204"/>
      </rPr>
      <t>3</t>
    </r>
    <r>
      <rPr>
        <b/>
        <sz val="7"/>
        <color theme="1"/>
        <rFont val="Times New Roman"/>
        <family val="1"/>
        <charset val="204"/>
      </rPr>
      <t>)</t>
    </r>
  </si>
  <si>
    <t>Нийт зардал</t>
  </si>
  <si>
    <t>Төлөв-лөгөө</t>
  </si>
  <si>
    <t>Гүйцэт-гэл</t>
  </si>
  <si>
    <t>Төлөвлөгөө</t>
  </si>
  <si>
    <t>Гүйцэтгэл</t>
  </si>
  <si>
    <t>Төлөвлө-гөө</t>
  </si>
  <si>
    <t>77,876, 775</t>
  </si>
  <si>
    <t>Манган</t>
  </si>
  <si>
    <t>Мэдээ ирүүлээгүй</t>
  </si>
  <si>
    <t>Цагаан тугалга</t>
  </si>
  <si>
    <t>Цайр</t>
  </si>
  <si>
    <t>Бар/М</t>
  </si>
  <si>
    <t>Цеолит</t>
  </si>
  <si>
    <t>Гянтболд</t>
  </si>
  <si>
    <t>Нүүрс олборлогчдын уулын ажлын болон нөхөн сэргээлтийн төлөвлөгөө, гүйцэтгэл</t>
  </si>
  <si>
    <t>Лицензийн дугаар</t>
  </si>
  <si>
    <t>Нийт зарцуулалт (Төгрөгөөр)</t>
  </si>
  <si>
    <r>
      <t>000'м</t>
    </r>
    <r>
      <rPr>
        <b/>
        <vertAlign val="superscript"/>
        <sz val="7"/>
        <color rgb="FF000000"/>
        <rFont val="Times New Roman"/>
        <family val="1"/>
        <charset val="204"/>
      </rPr>
      <t>3</t>
    </r>
  </si>
  <si>
    <t>Хотгор</t>
  </si>
  <si>
    <t xml:space="preserve"> MV-001441 </t>
  </si>
  <si>
    <t xml:space="preserve">  28, 000 </t>
  </si>
  <si>
    <t xml:space="preserve"> MV-014442 </t>
  </si>
  <si>
    <t>Шарын Гол</t>
  </si>
  <si>
    <t xml:space="preserve"> MV-001498 </t>
  </si>
  <si>
    <t>Эрчим</t>
  </si>
  <si>
    <t xml:space="preserve"> MV-005696 </t>
  </si>
  <si>
    <t xml:space="preserve">  27, 344</t>
  </si>
  <si>
    <t>Найнгэ</t>
  </si>
  <si>
    <t xml:space="preserve"> MV-001364 </t>
  </si>
  <si>
    <t>Штайнколе</t>
  </si>
  <si>
    <t xml:space="preserve"> MV-011281 </t>
  </si>
  <si>
    <t>Андын Илч</t>
  </si>
  <si>
    <t xml:space="preserve"> MV-012307 </t>
  </si>
  <si>
    <t xml:space="preserve">    -   </t>
  </si>
  <si>
    <t>Чинхуа МАК Нарийн Сухайт</t>
  </si>
  <si>
    <t xml:space="preserve"> MV-005459 </t>
  </si>
  <si>
    <t>Өсөх Зоос</t>
  </si>
  <si>
    <t xml:space="preserve"> MV-017317 </t>
  </si>
  <si>
    <t>Баялаг Орд</t>
  </si>
  <si>
    <t xml:space="preserve"> MV-000222 </t>
  </si>
  <si>
    <t>Монголын Алт МАК</t>
  </si>
  <si>
    <t xml:space="preserve"> MV-002545 </t>
  </si>
  <si>
    <t xml:space="preserve"> MV-000227 </t>
  </si>
  <si>
    <t>Си Өү Эй Эл</t>
  </si>
  <si>
    <t xml:space="preserve"> MV-016865 </t>
  </si>
  <si>
    <t xml:space="preserve">           -   </t>
  </si>
  <si>
    <t xml:space="preserve">    2, 044</t>
  </si>
  <si>
    <t>Цагаан Өвөлжөө</t>
  </si>
  <si>
    <t xml:space="preserve"> MV-017162 </t>
  </si>
  <si>
    <t xml:space="preserve"> MV-001371 </t>
  </si>
  <si>
    <t>Петроколе</t>
  </si>
  <si>
    <t xml:space="preserve"> MV-012475 </t>
  </si>
  <si>
    <t xml:space="preserve">    3, 960 </t>
  </si>
  <si>
    <t>Энержи Ресурс</t>
  </si>
  <si>
    <t xml:space="preserve"> MV-011952 </t>
  </si>
  <si>
    <t>Саусгоби Сандс</t>
  </si>
  <si>
    <t xml:space="preserve">  MV-012726 </t>
  </si>
  <si>
    <t>Бэрх Уул</t>
  </si>
  <si>
    <t xml:space="preserve"> MV-004590 </t>
  </si>
  <si>
    <t>Эрдэнэс Тавантолгой</t>
  </si>
  <si>
    <t xml:space="preserve"> MV-011943 </t>
  </si>
  <si>
    <t xml:space="preserve">  43, 000 </t>
  </si>
  <si>
    <t>Газрын тосны тусгай зөвшөөрөл эзэмшигчдийн уулын ажлын төлөвлөгөө, гүйцэтгэл (000’ баррель)</t>
  </si>
  <si>
    <t>Гүйцэтгэлийн %</t>
  </si>
  <si>
    <t>Тосон-Уул XIX</t>
  </si>
  <si>
    <t>Тамсаг XXI</t>
  </si>
  <si>
    <t>PSA-97</t>
  </si>
  <si>
    <t>Ажил</t>
  </si>
  <si>
    <t>Нэгж үнэ (доллар)</t>
  </si>
  <si>
    <t>Төлөвлөгдсөн хэмжээ</t>
  </si>
  <si>
    <t>Тосон-Уул талбай XIX</t>
  </si>
  <si>
    <t>Өрмийн хаягдал шингэний саармагжуулалт, нөхөн сэргээлт</t>
  </si>
  <si>
    <t xml:space="preserve">86 цооног </t>
  </si>
  <si>
    <t>2015 оны 86 сан</t>
  </si>
  <si>
    <t>36 цооног</t>
  </si>
  <si>
    <t>Газрын хөрсний дээж авах, авсан дээжинд лабораторын шинжилгээ хийх</t>
  </si>
  <si>
    <t xml:space="preserve">Гэрээ хийгдсэн            </t>
  </si>
  <si>
    <t>Байгаль орчны үнэлгээний ажил</t>
  </si>
  <si>
    <t>2016 оны төсөв</t>
  </si>
  <si>
    <t>Хийгдсэн</t>
  </si>
  <si>
    <t>Биологийн нөхөн сэргээлт ба ургамалжуулалт</t>
  </si>
  <si>
    <t>Хөрс сийрэгжүүлсэн</t>
  </si>
  <si>
    <t>Гүний усны мониторинг хийх зориулалт бүхий усны цооногийн өрөмдлөг</t>
  </si>
  <si>
    <t>Тамсаг талбай XXI</t>
  </si>
  <si>
    <t xml:space="preserve">74 сан, 2014, 90 сан, 2015 </t>
  </si>
  <si>
    <t>2015 оны төсөв</t>
  </si>
  <si>
    <t xml:space="preserve">Доншен газрын тос (Монгол) ХХК-ийн БХГ-97 талбай   </t>
  </si>
  <si>
    <t>Төлөвлөгдсөн ажил</t>
  </si>
  <si>
    <t>Гүйцэтгэгч</t>
  </si>
  <si>
    <t>Ажлын тайлан</t>
  </si>
  <si>
    <t>Орчны хяналт шинжилгээ</t>
  </si>
  <si>
    <t>ЕНКО ХХК</t>
  </si>
  <si>
    <t>илгээсэн</t>
  </si>
  <si>
    <t xml:space="preserve">Талбайн хөрсний дээж  шинжилгээ </t>
  </si>
  <si>
    <t>Хатан Далай ХХК</t>
  </si>
  <si>
    <t>Цээх Консалтинг ХХК</t>
  </si>
  <si>
    <t xml:space="preserve">5.5.6.2  Нөхөн сэргээлтийн зөвшөөрөлтэй компаниуд, тэдгээрийн байршил  </t>
  </si>
  <si>
    <t>Нөхөн сэргээлтийн зөвшөөрөлтэй компаниуд (байршлаар)</t>
  </si>
  <si>
    <t>Хот/Аймаг</t>
  </si>
  <si>
    <t>Дүүрэг/Сум</t>
  </si>
  <si>
    <t>Баянгол дүүрэг</t>
  </si>
  <si>
    <t>Сонгинохайрхан дүүрэг</t>
  </si>
  <si>
    <t>Сүхбаатар дүүрэг</t>
  </si>
  <si>
    <t>Баянзүрх дүүрэг</t>
  </si>
  <si>
    <t>Хан-Уул дүүрэг</t>
  </si>
  <si>
    <t>Чингэлтэй дүүрэг</t>
  </si>
  <si>
    <t>Сэлэнгэ аймаг</t>
  </si>
  <si>
    <t>Мандал сум</t>
  </si>
  <si>
    <t>Өвөрхангай аймаг</t>
  </si>
  <si>
    <t>Арвайхээр сум</t>
  </si>
  <si>
    <t>Баянхонгор аймаг</t>
  </si>
  <si>
    <t>Баянхонгор сум</t>
  </si>
  <si>
    <t>Номгон сум</t>
  </si>
  <si>
    <t>Бөмбөгөр сум</t>
  </si>
  <si>
    <t>Орхон аймаг</t>
  </si>
  <si>
    <t>Баян-Өндөр сум</t>
  </si>
  <si>
    <t>Увс аймаг</t>
  </si>
  <si>
    <t>Улаангом сум</t>
  </si>
  <si>
    <t>Говьсүмбэр аймаг</t>
  </si>
  <si>
    <t>Сүмбэр сум</t>
  </si>
  <si>
    <t>Дорнод аймаг</t>
  </si>
  <si>
    <t>Хэрлэн сум</t>
  </si>
  <si>
    <t>Дундговь аймаг</t>
  </si>
  <si>
    <t>Өлзийт сум</t>
  </si>
  <si>
    <t>Ховд аймаг</t>
  </si>
  <si>
    <t>Жаргалант сум</t>
  </si>
  <si>
    <t>Булган аймаг</t>
  </si>
  <si>
    <t>Хялганат сум</t>
  </si>
  <si>
    <t>Өмнөговь аймаг</t>
  </si>
  <si>
    <t>Даланзадгад сум</t>
  </si>
  <si>
    <t>6.1  Өмнөх жилийн зөвлөмжийн хэрэгжилт (ША 7.3)</t>
  </si>
  <si>
    <t>Зөвлөмжүүд</t>
  </si>
  <si>
    <t xml:space="preserve">МОҮИТБС-ын 2015 оны тайлангийн заалт </t>
  </si>
  <si>
    <t xml:space="preserve">2015 оны </t>
  </si>
  <si>
    <t xml:space="preserve">тайлангийн </t>
  </si>
  <si>
    <t>төлөв байдал</t>
  </si>
  <si>
    <t>Бүтээгдэхүүн хуваах гэрээг ил тод болгох</t>
  </si>
  <si>
    <t>7.2.1</t>
  </si>
  <si>
    <t>Одоо ч хамааралтай</t>
  </si>
  <si>
    <t>Тусгай зөвшөөрлийн талаарх мэдээлэл:</t>
  </si>
  <si>
    <r>
      <t>-</t>
    </r>
    <r>
      <rPr>
        <sz val="7"/>
        <color rgb="FF808080"/>
        <rFont val="Times New Roman"/>
        <family val="1"/>
        <charset val="204"/>
      </rPr>
      <t xml:space="preserve">      </t>
    </r>
    <r>
      <rPr>
        <sz val="9"/>
        <color rgb="FF000000"/>
        <rFont val="Times New Roman"/>
        <family val="1"/>
        <charset val="204"/>
      </rPr>
      <t>Тусгай зөвшөөрлийн мэдээллийн ил тод байдлын талаарх стандартын хамгийн наад захын шаардлагыг хангуулах</t>
    </r>
  </si>
  <si>
    <r>
      <t>-</t>
    </r>
    <r>
      <rPr>
        <sz val="7"/>
        <color rgb="FF808080"/>
        <rFont val="Times New Roman"/>
        <family val="1"/>
        <charset val="204"/>
      </rPr>
      <t xml:space="preserve">      </t>
    </r>
    <r>
      <rPr>
        <sz val="9"/>
        <color rgb="FF000000"/>
        <rFont val="Times New Roman"/>
        <family val="1"/>
        <charset val="204"/>
      </rPr>
      <t xml:space="preserve">АМГТГ-аас гаргаж буй тусгай зөвшөөрлийн статистик мэдээллүүдийн нийцэлтэй байдлыг хангах </t>
    </r>
  </si>
  <si>
    <t>7.2.2</t>
  </si>
  <si>
    <t>Хэсэгчлэн хэрэгжсэн</t>
  </si>
  <si>
    <t>ТӨААН-үүд нөхөн сэргээлтийн зохистой, иж бүрэн төлөвлөгөөтэй болох</t>
  </si>
  <si>
    <t>7.2.3</t>
  </si>
  <si>
    <t>СЯ болон ТӨААН-үүдтэй ТӨААН-үүдийн аудитын тайлангийн хязгаарлалттай дүгнэлтийн талаар ОТАХ ярилцах</t>
  </si>
  <si>
    <t>7.2.4</t>
  </si>
  <si>
    <t>Баталгаажуулалт</t>
  </si>
  <si>
    <r>
      <t>-</t>
    </r>
    <r>
      <rPr>
        <sz val="7"/>
        <color rgb="FF808080"/>
        <rFont val="Times New Roman"/>
        <family val="1"/>
        <charset val="204"/>
      </rPr>
      <t xml:space="preserve">      </t>
    </r>
    <r>
      <rPr>
        <sz val="9"/>
        <color rgb="FF000000"/>
        <rFont val="Times New Roman"/>
        <family val="1"/>
        <charset val="204"/>
      </rPr>
      <t>Засгийн Газар: ОҮИТБС-ын мэдээллийн баталгаажуулалтад ҮАГ-ыг оролцуулах</t>
    </r>
  </si>
  <si>
    <r>
      <t>-</t>
    </r>
    <r>
      <rPr>
        <sz val="7"/>
        <color rgb="FF808080"/>
        <rFont val="Times New Roman"/>
        <family val="1"/>
        <charset val="204"/>
      </rPr>
      <t xml:space="preserve">      </t>
    </r>
    <r>
      <rPr>
        <sz val="9"/>
        <color rgb="FF000000"/>
        <rFont val="Times New Roman"/>
        <family val="1"/>
        <charset val="204"/>
      </rPr>
      <t>Компаниуд: Компаниудын зүгээс аудитлагдсан санхүүгийн тайлангаа танилцуулах үйл ажиллагааг сайжруулах талаар зохих арга хэмжээг авах</t>
    </r>
  </si>
  <si>
    <r>
      <t>-</t>
    </r>
    <r>
      <rPr>
        <sz val="7"/>
        <color rgb="FF808080"/>
        <rFont val="Times New Roman"/>
        <family val="1"/>
        <charset val="204"/>
      </rPr>
      <t xml:space="preserve">      </t>
    </r>
    <r>
      <rPr>
        <sz val="9"/>
        <color rgb="FF000000"/>
        <rFont val="Times New Roman"/>
        <family val="1"/>
        <charset val="204"/>
      </rPr>
      <t>Удирдлагын баталгаажуулалт: Компаниудын зүгээс удирдлагын төлөөллийн захидлыг илгээх үйл ажиллагааг сайжруулах талаар зохих арга хэмжээг авах</t>
    </r>
  </si>
  <si>
    <t>7.2.5</t>
  </si>
  <si>
    <t>Цахим тайлагналын систем</t>
  </si>
  <si>
    <r>
      <t>-</t>
    </r>
    <r>
      <rPr>
        <sz val="7"/>
        <color rgb="FF808080"/>
        <rFont val="Times New Roman"/>
        <family val="1"/>
        <charset val="204"/>
      </rPr>
      <t xml:space="preserve">      </t>
    </r>
    <r>
      <rPr>
        <sz val="9"/>
        <color rgb="FF000000"/>
        <rFont val="Times New Roman"/>
        <family val="1"/>
        <charset val="204"/>
      </rPr>
      <t>Цахим тайлагналын системийн хэрэглээ: Тайлагнагч компаниуд болон төрийн байгууллагуудыг цахим тайлагналын системд мэдээллээ тайлагнах байдлыг нэмэгдүүлэх</t>
    </r>
  </si>
  <si>
    <r>
      <t>-</t>
    </r>
    <r>
      <rPr>
        <sz val="7"/>
        <color rgb="FF808080"/>
        <rFont val="Times New Roman"/>
        <family val="1"/>
        <charset val="204"/>
      </rPr>
      <t xml:space="preserve">      </t>
    </r>
    <r>
      <rPr>
        <sz val="9"/>
        <color rgb="FF000000"/>
        <rFont val="Times New Roman"/>
        <family val="1"/>
        <charset val="204"/>
      </rPr>
      <t xml:space="preserve">Олборлох үйлдвэрлэлийн бус компаниуд: Цахим тайлагналын систем хэрэглэгч компаниудыг шалгаж, олборлох үйлдвэрлэлийн бус компаниудыг хасах </t>
    </r>
  </si>
  <si>
    <r>
      <t>-</t>
    </r>
    <r>
      <rPr>
        <sz val="7"/>
        <color rgb="FF808080"/>
        <rFont val="Times New Roman"/>
        <family val="1"/>
        <charset val="204"/>
      </rPr>
      <t xml:space="preserve">      </t>
    </r>
    <r>
      <rPr>
        <sz val="9"/>
        <color rgb="FF000000"/>
        <rFont val="Times New Roman"/>
        <family val="1"/>
        <charset val="204"/>
      </rPr>
      <t>Мэдээллийн Технологийн Ерөнхий Хяналт (МТЕХ): Цахим тайлагналын системийн  МТЕХ-тай холбоотой тодорхой зөвлөмжүүд</t>
    </r>
  </si>
  <si>
    <t>7.2.6</t>
  </si>
  <si>
    <t>Хараат бус хянагч-нэгтгэгчийг эрт томилох</t>
  </si>
  <si>
    <t>7.2.7</t>
  </si>
  <si>
    <t>Хэрэгжсэн</t>
  </si>
  <si>
    <t>Төслийн түвшин дэх тайлагнал</t>
  </si>
  <si>
    <t>7.2.8</t>
  </si>
  <si>
    <t>7  Хавсралтууд</t>
  </si>
  <si>
    <t>Хавсралтын жагсаалт</t>
  </si>
  <si>
    <t>Хавсралт 1</t>
  </si>
  <si>
    <t xml:space="preserve">Компаниудад илгээсэн тайлангийн маягтуудын  бүтэц </t>
  </si>
  <si>
    <t>Хавсралт 2</t>
  </si>
  <si>
    <t>Төрийн байгууллагуудад илгээсэн тайлангийн маягтуудын бүтэц</t>
  </si>
  <si>
    <t>Хавсралт 3</t>
  </si>
  <si>
    <t xml:space="preserve">Гол орлогын урсгал </t>
  </si>
  <si>
    <t>Хавсралт 4</t>
  </si>
  <si>
    <t>Хавсралт 5</t>
  </si>
  <si>
    <t>ЗГ-ын байгууллагуудаас ирүүлсэн мэдээлэл</t>
  </si>
  <si>
    <t>Хавсралт 6</t>
  </si>
  <si>
    <t>Шийдвэрлээгүй зөрүү (компаниудаар)</t>
  </si>
  <si>
    <t>Хавсралт 7</t>
  </si>
  <si>
    <t>Анхны нэгтгэл, залруулга болон залруулгын дараах нэгтгэл (Компаниудаар)</t>
  </si>
  <si>
    <t>Хавсралт 8</t>
  </si>
  <si>
    <t xml:space="preserve">МОҮИТБС-ын 2014 оны тайланд хамрагдсан компаниудын мэдээлэл </t>
  </si>
  <si>
    <t>Хавсралт 9</t>
  </si>
  <si>
    <t>Нэгтгэлийн дараах төрийн байгууллагуудын мэдээлсэн хандив, тусламжийн дэлгэрэнгүй мэдээлэл</t>
  </si>
  <si>
    <t>Хавсралт 10</t>
  </si>
  <si>
    <t xml:space="preserve">Нэгтгэлийн дараах компаниудын тайлагнасан улсын хэмжээний гол орлогын урсгалууд  </t>
  </si>
  <si>
    <t>Хавсралт 11</t>
  </si>
  <si>
    <t>Нэгтгэлийн дараах компаниудын тайлагнасан орон нутгийн хэмжээний гол орлогын урсгалууд</t>
  </si>
  <si>
    <t>Хавсралт 12</t>
  </si>
  <si>
    <t>Компаниудын аудитын дүгнэлтийн мэдээлэл</t>
  </si>
  <si>
    <t>Хавсралт 13</t>
  </si>
  <si>
    <t>Олборлох үйлдвэрлэлийн ажил эрхлэлт</t>
  </si>
  <si>
    <t>Хавсралт 14</t>
  </si>
  <si>
    <t>Компаниудын ашигт малтмалын борлуулалт болон олборлолт</t>
  </si>
  <si>
    <t>Хавсралт 15.a</t>
  </si>
  <si>
    <r>
      <t>Хууль тогтоомж, дүрэм журмыг мөрдөөгүй тохиолдол байсан эсэхийг 2016 онд</t>
    </r>
    <r>
      <rPr>
        <i/>
        <sz val="8"/>
        <color theme="1"/>
        <rFont val="Times New Roman"/>
        <family val="1"/>
        <charset val="204"/>
      </rPr>
      <t xml:space="preserve"> олгосон хайгуулын</t>
    </r>
    <r>
      <rPr>
        <sz val="8"/>
        <color theme="1"/>
        <rFont val="Times New Roman"/>
        <family val="1"/>
        <charset val="204"/>
      </rPr>
      <t xml:space="preserve"> зарим тусгай зөвшөөрлүүдэд шалгасан байдал</t>
    </r>
  </si>
  <si>
    <t>Хавсралт 15.б</t>
  </si>
  <si>
    <r>
      <t xml:space="preserve">Хууль тогтоомж, дүрэм журмыг мөрдөөгүй тохиолдол байсан эсэхийг 2016 онд </t>
    </r>
    <r>
      <rPr>
        <i/>
        <sz val="8"/>
        <color theme="1"/>
        <rFont val="Times New Roman"/>
        <family val="1"/>
        <charset val="204"/>
      </rPr>
      <t>олгосон олборлолтын</t>
    </r>
    <r>
      <rPr>
        <sz val="8"/>
        <color theme="1"/>
        <rFont val="Times New Roman"/>
        <family val="1"/>
        <charset val="204"/>
      </rPr>
      <t xml:space="preserve"> зарим тусгай зөвшөөрлүүдэд шалгасан байдал</t>
    </r>
  </si>
  <si>
    <t>Хавсралт 15.в</t>
  </si>
  <si>
    <r>
      <t xml:space="preserve">Хууль тогтоомж, дүрэм журмыг мөрдөөгүй тохиолдол байсан эсэхийг 2016 онд </t>
    </r>
    <r>
      <rPr>
        <i/>
        <sz val="8"/>
        <color theme="1"/>
        <rFont val="Times New Roman"/>
        <family val="1"/>
        <charset val="204"/>
      </rPr>
      <t>шилжүүлсэн</t>
    </r>
    <r>
      <rPr>
        <sz val="8"/>
        <color theme="1"/>
        <rFont val="Times New Roman"/>
        <family val="1"/>
        <charset val="204"/>
      </rPr>
      <t xml:space="preserve"> зарим тусгай зөвшөөрлүүдэд шалгасан байдал</t>
    </r>
  </si>
  <si>
    <t>Хавсралт 16.а</t>
  </si>
  <si>
    <t>Хүчин төгөлдөр хайгуулын тусгай зөвшөөрлийн жагсаалт (2016.12.31-ний байдлаар)</t>
  </si>
  <si>
    <t>Хавсралт 16.б</t>
  </si>
  <si>
    <t>Хүчин төгөлдөр ашиглалтын тусгай зөвшөөрлийн жагсаалт (2016.12.31-ний байдлаар)</t>
  </si>
  <si>
    <t>Хавсралт 17.а</t>
  </si>
  <si>
    <t>2016 онд олгосон хайгуулын тусгай зөвшөөрлүүд</t>
  </si>
  <si>
    <t>Хавсралт 17.б</t>
  </si>
  <si>
    <t>2016 онд олгосон олборлолтын тусгай зөвшөөрлүүд</t>
  </si>
  <si>
    <t>Хавсралт 18.а</t>
  </si>
  <si>
    <t>2016 онд сонгон шалгаруулалтын журмаар олгосон тусгай зөвшөөрлийн мэдээлэл</t>
  </si>
  <si>
    <t>Хавсралт 18.б</t>
  </si>
  <si>
    <t>Сонгон шалгаруулалтад шалгараагүй компаниудын мэдээлэл (ашигт малтмалын тусгай зөвшөөрлүүд)</t>
  </si>
  <si>
    <t>Хавсралт 18.в</t>
  </si>
  <si>
    <t>Ашигт малтмалын тусгай зөвшөөрлийн сонгон шалгаруулалтын шалгуур үзүүлэлтүүд</t>
  </si>
  <si>
    <t>Хавсралт 19</t>
  </si>
  <si>
    <t>2016 онд шилжүүлсэн тусгай зөвшөөрлүүд</t>
  </si>
  <si>
    <t>Хавсралт 20</t>
  </si>
  <si>
    <t>Тусгай зөвшөөрлүүдийн өргөдөл гаргасан огноо</t>
  </si>
  <si>
    <t>Хавсралт 21.а</t>
  </si>
  <si>
    <t>Хүчин төгөлдөр БХГ-нүүдийн жагсаалт (2016.12.31-ний байдлаар)</t>
  </si>
  <si>
    <t>Хавсралт 21.б</t>
  </si>
  <si>
    <t>Хүчин төгөлдөр БХГ-нүүдийн солбицлын цэгүүд</t>
  </si>
  <si>
    <t>Хавсралт 21.в</t>
  </si>
  <si>
    <t>Хууль тогтоомж, дүрэм журмыг мөрдөөгүй тохиолдол байсан эсэхийг 2016 онд хийсэн БХГ дээр шалгасан байдал</t>
  </si>
  <si>
    <t>Хавсралт 21.г</t>
  </si>
  <si>
    <t>Хууль тогтоомж, дүрэм журмыг мөрдөөгүй тохиолдол байсан эсэхийг 2016 онд шилжүүлсэн БХГ дээр шалгасан байдал</t>
  </si>
  <si>
    <t>Хавсралт 22.а</t>
  </si>
  <si>
    <t>Хүчин төгөлдөр ураны тусгай зөвшөөрлийн жагсаалт (2016.12.31-ний байдлаар)</t>
  </si>
  <si>
    <t>Хавсралт 22.б</t>
  </si>
  <si>
    <t>Хүчин төгөлдөр ураны тусгай зөвшөөрлүүдийн солбицлын цэгүүд</t>
  </si>
  <si>
    <t>Хавсралт 23.а</t>
  </si>
  <si>
    <t>Орон нутгийн хөгжлийн сангийн хуваарилалт (аймгуудын мэдээлснээр)</t>
  </si>
  <si>
    <t>Хавсралт 23.б</t>
  </si>
  <si>
    <t>Орон нутгийн хөгжлийн сангийн хуваарилалт (www.tusuv-oronnutag.mof.gov.mn-аас авсан мэдээлэл)</t>
  </si>
  <si>
    <t>Хавсралт 24.а</t>
  </si>
  <si>
    <t>Төлөөлөн удирдах зөвлөлийн мэдээлэл (ТӨААН-үүд)</t>
  </si>
  <si>
    <t>Хавсралт 24.б</t>
  </si>
  <si>
    <t>Төлөөлөн удирдах зөвлөлийн мэдээлэл (компаниуд)</t>
  </si>
  <si>
    <t>Хавсралт 25.а</t>
  </si>
  <si>
    <t>Бенефициар өмчлөгчийн мэдээлэл</t>
  </si>
  <si>
    <t>Хавсралт 25.б</t>
  </si>
  <si>
    <t>Бенефициар өмчлөгчийн Замын зураг</t>
  </si>
  <si>
    <t>Хавсралт 26.а</t>
  </si>
  <si>
    <t>Орон нутгийн засаг захиргааны байгууллагуудтай хийсэн гэрээ (аймгуудаас ирсэн мэдээлэл)</t>
  </si>
  <si>
    <t>Хавсралт 26.б</t>
  </si>
  <si>
    <t>Орон нутгийн засаг захиргааны байгууллагуудтай хийсэн гэрээ (компаниудаас ирсэн мэдээлэл)</t>
  </si>
  <si>
    <t>Хавсралт 27</t>
  </si>
  <si>
    <t>Заавал тайлагнах нийгмийн хөрөнгө оруулалт</t>
  </si>
  <si>
    <t>Хавсралт 28</t>
  </si>
  <si>
    <t>Сайн дураар тайлагнах нийгмийн хөрөнгө оруулалт</t>
  </si>
  <si>
    <t>Хавсралт 29</t>
  </si>
  <si>
    <t xml:space="preserve">Нөхөн сэргээлтийн мэдээлэл </t>
  </si>
  <si>
    <t>Хавсралт 30</t>
  </si>
  <si>
    <t>Уулын ажлын төлөвлөгөөний гүйцэтгэл</t>
  </si>
  <si>
    <t>Хавсралт 31.а</t>
  </si>
  <si>
    <t>Нөхөн сэргээлтийн тусгай зөвшөөрөлтэй компаниуд</t>
  </si>
  <si>
    <t>Хавсралт 31.б</t>
  </si>
  <si>
    <t>Нөхөн сэргээлтийн тусгай зөвшөөрөлтэй компаниудын 2016 онд хийсэн нөхөн сэргээлтийн ажлууд</t>
  </si>
  <si>
    <t>Хавсралт 32</t>
  </si>
  <si>
    <t>Нэгтгэлд хамрагдсан компаниудын санхүүгийн тайлангийн олон нийтийн мэдээллийн хэрэгслийн эх сурвалжууд</t>
  </si>
  <si>
    <t>Хавсралт 33</t>
  </si>
  <si>
    <t>Ном зүй ба эх сурвалж</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</si>
</sst>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_);_(* \(#,##0\);_(* &quot;-&quot;_);_(@_)"/>
    <numFmt numFmtId="165" formatCode="_(* #,##0.00_);_(* \(#,##0.00\);_(* &quot;-&quot;??_);_(@_)"/>
    <numFmt numFmtId="166" formatCode="_-* #,##0.00_₮_-;\-* #,##0.00_₮_-;_-* &quot;-&quot;??_₮_-;_-@_-"/>
    <numFmt numFmtId="167" formatCode="_(* #,##0_);_(* \(#,##0\);_(* &quot;-&quot;??_);_(@_)"/>
    <numFmt numFmtId="168" formatCode="0.0%"/>
  </numFmts>
  <fonts count="74" x14ac:knownFonts="1">
    <font>
      <sz val="11"/>
      <color theme="1"/>
      <name val="Calibri"/>
      <family val="2"/>
      <scheme val="minor"/>
    </font>
    <font>
      <sz val="11"/>
      <color theme="1"/>
      <name val="Calibri"/>
      <family val="2"/>
      <scheme val="minor"/>
    </font>
    <font>
      <sz val="9"/>
      <color theme="1"/>
      <name val="Times New Roman"/>
      <family val="1"/>
      <charset val="204"/>
    </font>
    <font>
      <b/>
      <sz val="9"/>
      <color rgb="FFFFFFFF"/>
      <name val="Times New Roman"/>
      <family val="1"/>
      <charset val="204"/>
    </font>
    <font>
      <b/>
      <sz val="9"/>
      <color theme="1"/>
      <name val="Times New Roman"/>
      <family val="1"/>
      <charset val="204"/>
    </font>
    <font>
      <sz val="10"/>
      <color theme="1"/>
      <name val="Times New Roman"/>
      <family val="1"/>
      <charset val="204"/>
    </font>
    <font>
      <b/>
      <sz val="9"/>
      <color theme="0"/>
      <name val="Times New Roman"/>
      <family val="1"/>
      <charset val="204"/>
    </font>
    <font>
      <sz val="9"/>
      <color rgb="FF000000"/>
      <name val="Times New Roman"/>
      <family val="1"/>
      <charset val="204"/>
    </font>
    <font>
      <sz val="11"/>
      <color theme="1"/>
      <name val="Calibri"/>
      <family val="2"/>
      <charset val="1"/>
      <scheme val="minor"/>
    </font>
    <font>
      <b/>
      <sz val="9"/>
      <color rgb="FF000000"/>
      <name val="Times New Roman"/>
      <family val="1"/>
      <charset val="204"/>
    </font>
    <font>
      <sz val="9"/>
      <name val="Times New Roman"/>
      <family val="1"/>
      <charset val="204"/>
    </font>
    <font>
      <b/>
      <sz val="9"/>
      <name val="Times New Roman"/>
      <family val="1"/>
      <charset val="204"/>
    </font>
    <font>
      <sz val="8"/>
      <color rgb="FF000000"/>
      <name val="Times New Roman"/>
      <family val="1"/>
      <charset val="204"/>
    </font>
    <font>
      <b/>
      <sz val="8"/>
      <color rgb="FF000000"/>
      <name val="Times New Roman"/>
      <family val="1"/>
      <charset val="204"/>
    </font>
    <font>
      <sz val="8"/>
      <color rgb="FF000000"/>
      <name val="Univers 45 Light"/>
    </font>
    <font>
      <b/>
      <sz val="8"/>
      <color rgb="FF000000"/>
      <name val="Univers 45 Light"/>
    </font>
    <font>
      <i/>
      <sz val="9"/>
      <color theme="1"/>
      <name val="Times New Roman"/>
      <family val="1"/>
      <charset val="204"/>
    </font>
    <font>
      <sz val="10"/>
      <name val="Times New Roman"/>
      <family val="1"/>
    </font>
    <font>
      <sz val="9"/>
      <color theme="1"/>
      <name val="Times New Roman"/>
      <family val="1"/>
    </font>
    <font>
      <sz val="10"/>
      <color theme="1"/>
      <name val="Times New Roman"/>
      <family val="1"/>
    </font>
    <font>
      <b/>
      <sz val="9"/>
      <color rgb="FFFFFFFF"/>
      <name val="Times New Roman"/>
      <family val="1"/>
    </font>
    <font>
      <b/>
      <sz val="9"/>
      <color rgb="FF000000"/>
      <name val="Times New Roman"/>
      <family val="1"/>
    </font>
    <font>
      <sz val="9"/>
      <color rgb="FF000000"/>
      <name val="Times New Roman"/>
      <family val="1"/>
    </font>
    <font>
      <b/>
      <sz val="9"/>
      <color theme="1"/>
      <name val="Times New Roman"/>
      <family val="1"/>
    </font>
    <font>
      <sz val="10"/>
      <color theme="1"/>
      <name val="Univers 45 Light"/>
    </font>
    <font>
      <b/>
      <sz val="8"/>
      <color rgb="FFFFFFFF"/>
      <name val="Times New Roman"/>
      <family val="1"/>
      <charset val="204"/>
    </font>
    <font>
      <b/>
      <sz val="8"/>
      <color rgb="FFFFFFFF"/>
      <name val="Malgun Gothic"/>
      <family val="2"/>
    </font>
    <font>
      <sz val="8"/>
      <color theme="1"/>
      <name val="Times New Roman"/>
      <family val="1"/>
      <charset val="204"/>
    </font>
    <font>
      <i/>
      <sz val="8"/>
      <color theme="1"/>
      <name val="Times New Roman"/>
      <family val="1"/>
      <charset val="204"/>
    </font>
    <font>
      <b/>
      <sz val="8"/>
      <color rgb="FF000000"/>
      <name val="Malgun Gothic"/>
      <family val="2"/>
    </font>
    <font>
      <b/>
      <sz val="8"/>
      <color theme="1"/>
      <name val="Times New Roman"/>
      <family val="1"/>
      <charset val="204"/>
    </font>
    <font>
      <i/>
      <sz val="8"/>
      <color theme="1"/>
      <name val="Malgun Gothic"/>
      <family val="2"/>
    </font>
    <font>
      <sz val="8"/>
      <color theme="1"/>
      <name val="Malgun Gothic"/>
      <family val="2"/>
    </font>
    <font>
      <sz val="8"/>
      <color rgb="FFFFFFFF"/>
      <name val="Times New Roman"/>
      <family val="1"/>
      <charset val="204"/>
    </font>
    <font>
      <b/>
      <sz val="7"/>
      <color rgb="FFFFFFFF"/>
      <name val="Times New Roman"/>
      <family val="1"/>
      <charset val="204"/>
    </font>
    <font>
      <b/>
      <sz val="7"/>
      <color theme="1"/>
      <name val="Times New Roman"/>
      <family val="1"/>
      <charset val="204"/>
    </font>
    <font>
      <sz val="7"/>
      <color theme="1"/>
      <name val="Times New Roman"/>
      <family val="1"/>
      <charset val="204"/>
    </font>
    <font>
      <i/>
      <sz val="8"/>
      <color rgb="FF000000"/>
      <name val="Times New Roman"/>
      <family val="1"/>
      <charset val="204"/>
    </font>
    <font>
      <vertAlign val="subscript"/>
      <sz val="8"/>
      <color rgb="FF000000"/>
      <name val="Times New Roman"/>
      <family val="1"/>
      <charset val="204"/>
    </font>
    <font>
      <sz val="7"/>
      <color rgb="FF000000"/>
      <name val="Times New Roman"/>
      <family val="1"/>
      <charset val="204"/>
    </font>
    <font>
      <b/>
      <i/>
      <sz val="8"/>
      <color rgb="FF000000"/>
      <name val="Times New Roman"/>
      <family val="1"/>
      <charset val="204"/>
    </font>
    <font>
      <i/>
      <sz val="7"/>
      <color theme="1"/>
      <name val="Times New Roman"/>
      <family val="1"/>
      <charset val="204"/>
    </font>
    <font>
      <b/>
      <sz val="10"/>
      <color rgb="FFFFFFFF"/>
      <name val="Times New Roman"/>
      <family val="1"/>
      <charset val="204"/>
    </font>
    <font>
      <sz val="10"/>
      <color rgb="FF000000"/>
      <name val="Times New Roman"/>
      <family val="1"/>
      <charset val="204"/>
    </font>
    <font>
      <sz val="8"/>
      <color rgb="FF808080"/>
      <name val="Univers 45 Light"/>
    </font>
    <font>
      <sz val="7"/>
      <color rgb="FF808080"/>
      <name val="Times New Roman"/>
      <family val="1"/>
      <charset val="204"/>
    </font>
    <font>
      <sz val="8"/>
      <color rgb="FF757171"/>
      <name val="Times New Roman"/>
      <family val="1"/>
      <charset val="204"/>
    </font>
    <font>
      <sz val="8"/>
      <color rgb="FF808080"/>
      <name val="Times New Roman"/>
      <family val="1"/>
      <charset val="204"/>
    </font>
    <font>
      <i/>
      <sz val="7"/>
      <color rgb="FFFFFFFF"/>
      <name val="Times New Roman"/>
      <family val="1"/>
      <charset val="204"/>
    </font>
    <font>
      <b/>
      <sz val="7"/>
      <color rgb="FF000000"/>
      <name val="Times New Roman"/>
      <family val="1"/>
      <charset val="204"/>
    </font>
    <font>
      <sz val="8"/>
      <color rgb="FF343434"/>
      <name val="Times New Roman"/>
      <family val="1"/>
      <charset val="204"/>
    </font>
    <font>
      <sz val="8"/>
      <color rgb="FF808080"/>
      <name val="Courier New"/>
      <family val="3"/>
      <charset val="204"/>
    </font>
    <font>
      <sz val="7"/>
      <color rgb="FFFFFFFF"/>
      <name val="Times New Roman"/>
      <family val="1"/>
      <charset val="204"/>
    </font>
    <font>
      <i/>
      <sz val="7"/>
      <color rgb="FF000000"/>
      <name val="Times New Roman"/>
      <family val="1"/>
      <charset val="204"/>
    </font>
    <font>
      <b/>
      <sz val="6"/>
      <color rgb="FFFFFFFF"/>
      <name val="Times New Roman"/>
      <family val="1"/>
      <charset val="204"/>
    </font>
    <font>
      <b/>
      <sz val="5"/>
      <color rgb="FF000000"/>
      <name val="Times New Roman"/>
      <family val="1"/>
      <charset val="204"/>
    </font>
    <font>
      <b/>
      <sz val="6.5"/>
      <color rgb="FF000000"/>
      <name val="Times New Roman"/>
      <family val="1"/>
      <charset val="204"/>
    </font>
    <font>
      <sz val="6.5"/>
      <color theme="1"/>
      <name val="Times New Roman"/>
      <family val="1"/>
      <charset val="204"/>
    </font>
    <font>
      <b/>
      <sz val="6.5"/>
      <color theme="1"/>
      <name val="Times New Roman"/>
      <family val="1"/>
      <charset val="204"/>
    </font>
    <font>
      <sz val="6.5"/>
      <color rgb="FF000000"/>
      <name val="Times New Roman"/>
      <family val="1"/>
      <charset val="204"/>
    </font>
    <font>
      <b/>
      <sz val="6"/>
      <color rgb="FF000000"/>
      <name val="Times New Roman"/>
      <family val="1"/>
      <charset val="204"/>
    </font>
    <font>
      <sz val="6"/>
      <color theme="1"/>
      <name val="Times New Roman"/>
      <family val="1"/>
      <charset val="204"/>
    </font>
    <font>
      <b/>
      <sz val="6"/>
      <color theme="1"/>
      <name val="Times New Roman"/>
      <family val="1"/>
      <charset val="204"/>
    </font>
    <font>
      <b/>
      <vertAlign val="superscript"/>
      <sz val="6"/>
      <color rgb="FF000000"/>
      <name val="Times New Roman"/>
      <family val="1"/>
      <charset val="204"/>
    </font>
    <font>
      <b/>
      <vertAlign val="subscript"/>
      <sz val="6"/>
      <color rgb="FF000000"/>
      <name val="Times New Roman"/>
      <family val="1"/>
      <charset val="204"/>
    </font>
    <font>
      <b/>
      <i/>
      <sz val="6"/>
      <color theme="1"/>
      <name val="Times New Roman"/>
      <family val="1"/>
      <charset val="204"/>
    </font>
    <font>
      <sz val="6"/>
      <color rgb="FF000000"/>
      <name val="Times New Roman"/>
      <family val="1"/>
      <charset val="204"/>
    </font>
    <font>
      <b/>
      <vertAlign val="superscript"/>
      <sz val="7"/>
      <color rgb="FF000000"/>
      <name val="Times New Roman"/>
      <family val="1"/>
      <charset val="204"/>
    </font>
    <font>
      <b/>
      <vertAlign val="subscript"/>
      <sz val="7"/>
      <color rgb="FF000000"/>
      <name val="Times New Roman"/>
      <family val="1"/>
      <charset val="204"/>
    </font>
    <font>
      <b/>
      <vertAlign val="subscript"/>
      <sz val="7"/>
      <color theme="1"/>
      <name val="Times New Roman"/>
      <family val="1"/>
      <charset val="204"/>
    </font>
    <font>
      <b/>
      <i/>
      <sz val="8"/>
      <color rgb="FFFFFFFF"/>
      <name val="Times New Roman"/>
      <family val="1"/>
      <charset val="204"/>
    </font>
    <font>
      <vertAlign val="superscript"/>
      <sz val="8"/>
      <color theme="1"/>
      <name val="Times New Roman"/>
      <family val="1"/>
      <charset val="204"/>
    </font>
    <font>
      <b/>
      <vertAlign val="superscript"/>
      <sz val="7"/>
      <color theme="1"/>
      <name val="Times New Roman"/>
      <family val="1"/>
      <charset val="204"/>
    </font>
    <font>
      <sz val="9"/>
      <color rgb="FF808080"/>
      <name val="Univers 45 Light"/>
    </font>
  </fonts>
  <fills count="12">
    <fill>
      <patternFill patternType="none"/>
    </fill>
    <fill>
      <patternFill patternType="gray125"/>
    </fill>
    <fill>
      <patternFill patternType="solid">
        <fgColor rgb="FF409DAD"/>
        <bgColor indexed="64"/>
      </patternFill>
    </fill>
    <fill>
      <patternFill patternType="solid">
        <fgColor rgb="FF007C92"/>
        <bgColor indexed="64"/>
      </patternFill>
    </fill>
    <fill>
      <patternFill patternType="solid">
        <fgColor rgb="FF31849B"/>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F2F2F2"/>
        <bgColor indexed="64"/>
      </patternFill>
    </fill>
    <fill>
      <patternFill patternType="solid">
        <fgColor rgb="FF31869B"/>
        <bgColor indexed="64"/>
      </patternFill>
    </fill>
  </fills>
  <borders count="217">
    <border>
      <left/>
      <right/>
      <top/>
      <bottom/>
      <diagonal/>
    </border>
    <border>
      <left style="thin">
        <color rgb="FF409DAD"/>
      </left>
      <right style="thin">
        <color rgb="FF409DAD"/>
      </right>
      <top/>
      <bottom/>
      <diagonal/>
    </border>
    <border>
      <left style="thin">
        <color rgb="FF409DAD"/>
      </left>
      <right style="thin">
        <color rgb="FF409DAD"/>
      </right>
      <top/>
      <bottom style="thin">
        <color rgb="FF409DAD"/>
      </bottom>
      <diagonal/>
    </border>
    <border>
      <left style="thin">
        <color rgb="FF409DAD"/>
      </left>
      <right style="thin">
        <color rgb="FF409DAD"/>
      </right>
      <top style="thin">
        <color rgb="FF409DAD"/>
      </top>
      <bottom style="thin">
        <color rgb="FF409DAD"/>
      </bottom>
      <diagonal/>
    </border>
    <border>
      <left style="thin">
        <color rgb="FF409DAD"/>
      </left>
      <right style="thin">
        <color theme="0"/>
      </right>
      <top style="thin">
        <color rgb="FF409DAD"/>
      </top>
      <bottom style="thin">
        <color rgb="FF409DAD"/>
      </bottom>
      <diagonal/>
    </border>
    <border>
      <left style="thin">
        <color theme="0"/>
      </left>
      <right style="thin">
        <color theme="0"/>
      </right>
      <top style="thin">
        <color rgb="FF409DAD"/>
      </top>
      <bottom style="thin">
        <color rgb="FF409DAD"/>
      </bottom>
      <diagonal/>
    </border>
    <border>
      <left style="thin">
        <color theme="0"/>
      </left>
      <right style="thin">
        <color rgb="FF409DAD"/>
      </right>
      <top style="thin">
        <color rgb="FF409DAD"/>
      </top>
      <bottom style="thin">
        <color rgb="FF409DAD"/>
      </bottom>
      <diagonal/>
    </border>
    <border>
      <left style="thin">
        <color rgb="FF409DAD"/>
      </left>
      <right/>
      <top/>
      <bottom/>
      <diagonal/>
    </border>
    <border>
      <left/>
      <right style="thin">
        <color rgb="FF409DAD"/>
      </right>
      <top/>
      <bottom/>
      <diagonal/>
    </border>
    <border>
      <left style="thin">
        <color rgb="FF409DAD"/>
      </left>
      <right/>
      <top/>
      <bottom style="thin">
        <color rgb="FF409DAD"/>
      </bottom>
      <diagonal/>
    </border>
    <border>
      <left/>
      <right/>
      <top/>
      <bottom style="thin">
        <color rgb="FF409DAD"/>
      </bottom>
      <diagonal/>
    </border>
    <border>
      <left/>
      <right style="thin">
        <color rgb="FF409DAD"/>
      </right>
      <top/>
      <bottom style="thin">
        <color rgb="FF409DAD"/>
      </bottom>
      <diagonal/>
    </border>
    <border>
      <left style="thin">
        <color rgb="FF409DAD"/>
      </left>
      <right/>
      <top style="thin">
        <color rgb="FF409DAD"/>
      </top>
      <bottom style="thin">
        <color rgb="FF409DAD"/>
      </bottom>
      <diagonal/>
    </border>
    <border>
      <left/>
      <right/>
      <top style="thin">
        <color rgb="FF409DAD"/>
      </top>
      <bottom style="thin">
        <color rgb="FF409DAD"/>
      </bottom>
      <diagonal/>
    </border>
    <border>
      <left/>
      <right style="thin">
        <color rgb="FF409DAD"/>
      </right>
      <top style="thin">
        <color rgb="FF409DAD"/>
      </top>
      <bottom style="thin">
        <color rgb="FF409DAD"/>
      </bottom>
      <diagonal/>
    </border>
    <border>
      <left style="thin">
        <color rgb="FF409DAD"/>
      </left>
      <right/>
      <top style="thin">
        <color rgb="FF409DAD"/>
      </top>
      <bottom/>
      <diagonal/>
    </border>
    <border>
      <left/>
      <right/>
      <top style="thin">
        <color rgb="FF409DAD"/>
      </top>
      <bottom/>
      <diagonal/>
    </border>
    <border>
      <left/>
      <right style="thin">
        <color rgb="FF409DAD"/>
      </right>
      <top style="thin">
        <color rgb="FF409DAD"/>
      </top>
      <bottom/>
      <diagonal/>
    </border>
    <border>
      <left style="thin">
        <color rgb="FF409DAD"/>
      </left>
      <right style="thin">
        <color theme="0"/>
      </right>
      <top style="thin">
        <color rgb="FF409DAD"/>
      </top>
      <bottom/>
      <diagonal/>
    </border>
    <border>
      <left style="thin">
        <color theme="0"/>
      </left>
      <right style="thin">
        <color theme="0"/>
      </right>
      <top style="thin">
        <color rgb="FF409DAD"/>
      </top>
      <bottom/>
      <diagonal/>
    </border>
    <border>
      <left style="thin">
        <color theme="0"/>
      </left>
      <right style="thin">
        <color rgb="FF409DAD"/>
      </right>
      <top style="thin">
        <color rgb="FF409DAD"/>
      </top>
      <bottom/>
      <diagonal/>
    </border>
    <border>
      <left style="thin">
        <color rgb="FF007C92"/>
      </left>
      <right style="thin">
        <color rgb="FF007C92"/>
      </right>
      <top style="thin">
        <color rgb="FF007C92"/>
      </top>
      <bottom style="thin">
        <color rgb="FF007C92"/>
      </bottom>
      <diagonal/>
    </border>
    <border>
      <left style="medium">
        <color rgb="FF409DAD"/>
      </left>
      <right style="medium">
        <color rgb="FF409DAD"/>
      </right>
      <top/>
      <bottom/>
      <diagonal/>
    </border>
    <border>
      <left/>
      <right style="medium">
        <color rgb="FF409DAD"/>
      </right>
      <top/>
      <bottom/>
      <diagonal/>
    </border>
    <border>
      <left/>
      <right style="medium">
        <color rgb="FF007C92"/>
      </right>
      <top style="medium">
        <color rgb="FF007C92"/>
      </top>
      <bottom/>
      <diagonal/>
    </border>
    <border>
      <left/>
      <right/>
      <top style="medium">
        <color rgb="FF007C92"/>
      </top>
      <bottom/>
      <diagonal/>
    </border>
    <border>
      <left style="thin">
        <color rgb="FF007C92"/>
      </left>
      <right/>
      <top style="thin">
        <color rgb="FF007C92"/>
      </top>
      <bottom style="thin">
        <color rgb="FF007C92"/>
      </bottom>
      <diagonal/>
    </border>
    <border>
      <left/>
      <right/>
      <top style="thin">
        <color rgb="FF007C92"/>
      </top>
      <bottom style="thin">
        <color rgb="FF007C92"/>
      </bottom>
      <diagonal/>
    </border>
    <border>
      <left/>
      <right style="thin">
        <color rgb="FF007C92"/>
      </right>
      <top style="thin">
        <color rgb="FF007C92"/>
      </top>
      <bottom style="thin">
        <color rgb="FF007C92"/>
      </bottom>
      <diagonal/>
    </border>
    <border>
      <left style="medium">
        <color rgb="FF409DAD"/>
      </left>
      <right style="medium">
        <color rgb="FF409DAD"/>
      </right>
      <top style="medium">
        <color rgb="FF007C92"/>
      </top>
      <bottom/>
      <diagonal/>
    </border>
    <border>
      <left/>
      <right style="medium">
        <color rgb="FF409DAD"/>
      </right>
      <top style="medium">
        <color rgb="FF007C92"/>
      </top>
      <bottom/>
      <diagonal/>
    </border>
    <border>
      <left style="thin">
        <color rgb="FF007C92"/>
      </left>
      <right style="medium">
        <color rgb="FF007C92"/>
      </right>
      <top style="thin">
        <color rgb="FF007C92"/>
      </top>
      <bottom/>
      <diagonal/>
    </border>
    <border>
      <left style="medium">
        <color rgb="FF007C92"/>
      </left>
      <right style="medium">
        <color rgb="FF007C92"/>
      </right>
      <top style="thin">
        <color rgb="FF007C92"/>
      </top>
      <bottom/>
      <diagonal/>
    </border>
    <border>
      <left style="medium">
        <color rgb="FF007C92"/>
      </left>
      <right/>
      <top style="thin">
        <color rgb="FF007C92"/>
      </top>
      <bottom style="medium">
        <color rgb="FF007C92"/>
      </bottom>
      <diagonal/>
    </border>
    <border>
      <left/>
      <right/>
      <top style="thin">
        <color rgb="FF007C92"/>
      </top>
      <bottom style="medium">
        <color rgb="FF007C92"/>
      </bottom>
      <diagonal/>
    </border>
    <border>
      <left/>
      <right style="thin">
        <color rgb="FF007C92"/>
      </right>
      <top style="thin">
        <color rgb="FF007C92"/>
      </top>
      <bottom style="medium">
        <color rgb="FF007C92"/>
      </bottom>
      <diagonal/>
    </border>
    <border>
      <left style="thin">
        <color rgb="FF007C92"/>
      </left>
      <right style="medium">
        <color rgb="FF007C92"/>
      </right>
      <top/>
      <bottom/>
      <diagonal/>
    </border>
    <border>
      <left style="medium">
        <color rgb="FF007C92"/>
      </left>
      <right style="medium">
        <color rgb="FF007C92"/>
      </right>
      <top/>
      <bottom/>
      <diagonal/>
    </border>
    <border>
      <left/>
      <right style="medium">
        <color rgb="FF007C92"/>
      </right>
      <top/>
      <bottom/>
      <diagonal/>
    </border>
    <border>
      <left/>
      <right style="thin">
        <color rgb="FF007C92"/>
      </right>
      <top/>
      <bottom/>
      <diagonal/>
    </border>
    <border>
      <left style="thin">
        <color rgb="FF007C92"/>
      </left>
      <right/>
      <top/>
      <bottom/>
      <diagonal/>
    </border>
    <border>
      <left style="thin">
        <color rgb="FF007C92"/>
      </left>
      <right style="thin">
        <color rgb="FF007C92"/>
      </right>
      <top/>
      <bottom style="thin">
        <color rgb="FF007C92"/>
      </bottom>
      <diagonal/>
    </border>
    <border>
      <left style="thin">
        <color rgb="FF409DAD"/>
      </left>
      <right style="thin">
        <color rgb="FF409DAD"/>
      </right>
      <top style="thin">
        <color rgb="FF409DAD"/>
      </top>
      <bottom style="thin">
        <color theme="0"/>
      </bottom>
      <diagonal/>
    </border>
    <border>
      <left style="thin">
        <color rgb="FF409DAD"/>
      </left>
      <right style="thin">
        <color theme="0"/>
      </right>
      <top style="thin">
        <color theme="0"/>
      </top>
      <bottom/>
      <diagonal/>
    </border>
    <border>
      <left style="thin">
        <color rgb="FF007C92"/>
      </left>
      <right/>
      <top style="thin">
        <color rgb="FF007C92"/>
      </top>
      <bottom/>
      <diagonal/>
    </border>
    <border>
      <left/>
      <right style="thin">
        <color rgb="FF007C92"/>
      </right>
      <top style="thin">
        <color rgb="FF007C92"/>
      </top>
      <bottom/>
      <diagonal/>
    </border>
    <border>
      <left style="thin">
        <color rgb="FF007C92"/>
      </left>
      <right/>
      <top/>
      <bottom style="thin">
        <color rgb="FF007C92"/>
      </bottom>
      <diagonal/>
    </border>
    <border>
      <left/>
      <right style="thin">
        <color rgb="FF007C92"/>
      </right>
      <top/>
      <bottom style="thin">
        <color rgb="FF007C92"/>
      </bottom>
      <diagonal/>
    </border>
    <border>
      <left style="thin">
        <color rgb="FF409DAD"/>
      </left>
      <right style="thin">
        <color theme="0"/>
      </right>
      <top style="thin">
        <color rgb="FF409DAD"/>
      </top>
      <bottom style="thin">
        <color theme="0"/>
      </bottom>
      <diagonal/>
    </border>
    <border>
      <left style="thin">
        <color theme="0"/>
      </left>
      <right style="thin">
        <color theme="0"/>
      </right>
      <top style="thin">
        <color rgb="FF409DAD"/>
      </top>
      <bottom style="thin">
        <color theme="0"/>
      </bottom>
      <diagonal/>
    </border>
    <border>
      <left style="thin">
        <color theme="0"/>
      </left>
      <right style="thin">
        <color rgb="FF409DAD"/>
      </right>
      <top style="thin">
        <color rgb="FF409DAD"/>
      </top>
      <bottom style="thin">
        <color theme="0"/>
      </bottom>
      <diagonal/>
    </border>
    <border>
      <left style="thin">
        <color rgb="FF409DAD"/>
      </left>
      <right style="thin">
        <color theme="0"/>
      </right>
      <top style="thin">
        <color theme="0"/>
      </top>
      <bottom style="thin">
        <color rgb="FF409DAD"/>
      </bottom>
      <diagonal/>
    </border>
    <border>
      <left style="thin">
        <color theme="0"/>
      </left>
      <right style="thin">
        <color theme="0"/>
      </right>
      <top style="thin">
        <color theme="0"/>
      </top>
      <bottom style="thin">
        <color rgb="FF409DAD"/>
      </bottom>
      <diagonal/>
    </border>
    <border>
      <left style="thin">
        <color theme="0"/>
      </left>
      <right style="thin">
        <color rgb="FF409DAD"/>
      </right>
      <top style="thin">
        <color theme="0"/>
      </top>
      <bottom style="thin">
        <color rgb="FF409DAD"/>
      </bottom>
      <diagonal/>
    </border>
    <border>
      <left style="thin">
        <color rgb="FF007C92"/>
      </left>
      <right style="thin">
        <color theme="0"/>
      </right>
      <top style="thin">
        <color rgb="FF007C92"/>
      </top>
      <bottom style="thin">
        <color theme="0"/>
      </bottom>
      <diagonal/>
    </border>
    <border>
      <left style="thin">
        <color theme="0"/>
      </left>
      <right style="thin">
        <color theme="0"/>
      </right>
      <top style="thin">
        <color rgb="FF007C92"/>
      </top>
      <bottom style="thin">
        <color theme="0"/>
      </bottom>
      <diagonal/>
    </border>
    <border>
      <left style="thin">
        <color theme="0"/>
      </left>
      <right style="thin">
        <color rgb="FF007C92"/>
      </right>
      <top style="thin">
        <color rgb="FF007C92"/>
      </top>
      <bottom style="thin">
        <color theme="0"/>
      </bottom>
      <diagonal/>
    </border>
    <border>
      <left style="thin">
        <color rgb="FF007C92"/>
      </left>
      <right style="thin">
        <color theme="0"/>
      </right>
      <top style="thin">
        <color theme="0"/>
      </top>
      <bottom style="thin">
        <color rgb="FF007C92"/>
      </bottom>
      <diagonal/>
    </border>
    <border>
      <left style="thin">
        <color theme="0"/>
      </left>
      <right style="thin">
        <color theme="0"/>
      </right>
      <top style="thin">
        <color theme="0"/>
      </top>
      <bottom style="thin">
        <color rgb="FF007C92"/>
      </bottom>
      <diagonal/>
    </border>
    <border>
      <left style="thin">
        <color theme="0"/>
      </left>
      <right style="thin">
        <color rgb="FF007C92"/>
      </right>
      <top style="thin">
        <color theme="0"/>
      </top>
      <bottom style="thin">
        <color rgb="FF007C92"/>
      </bottom>
      <diagonal/>
    </border>
    <border>
      <left style="thin">
        <color rgb="FF409DAD"/>
      </left>
      <right style="thin">
        <color rgb="FF409DAD"/>
      </right>
      <top style="thin">
        <color rgb="FF409DAD"/>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rgb="FF007C92"/>
      </left>
      <right style="thin">
        <color rgb="FF007C92"/>
      </right>
      <top/>
      <bottom/>
      <diagonal/>
    </border>
    <border>
      <left/>
      <right style="thin">
        <color theme="3" tint="0.39997558519241921"/>
      </right>
      <top/>
      <bottom style="thin">
        <color rgb="FF007C92"/>
      </bottom>
      <diagonal/>
    </border>
    <border>
      <left style="thin">
        <color rgb="FF007C92"/>
      </left>
      <right style="thin">
        <color theme="3" tint="0.39997558519241921"/>
      </right>
      <top style="thin">
        <color rgb="FF007C92"/>
      </top>
      <bottom style="thin">
        <color rgb="FF007C92"/>
      </bottom>
      <diagonal/>
    </border>
    <border>
      <left style="thin">
        <color rgb="FF007C92"/>
      </left>
      <right style="thin">
        <color rgb="FF007C92"/>
      </right>
      <top style="thin">
        <color rgb="FF007C92"/>
      </top>
      <bottom/>
      <diagonal/>
    </border>
    <border>
      <left/>
      <right style="thin">
        <color theme="3" tint="0.39997558519241921"/>
      </right>
      <top style="thin">
        <color rgb="FF007C92"/>
      </top>
      <bottom style="thin">
        <color rgb="FF007C92"/>
      </bottom>
      <diagonal/>
    </border>
    <border>
      <left style="medium">
        <color rgb="FF007C92"/>
      </left>
      <right/>
      <top style="medium">
        <color rgb="FF007C92"/>
      </top>
      <bottom style="medium">
        <color rgb="FF007C92"/>
      </bottom>
      <diagonal/>
    </border>
    <border>
      <left/>
      <right/>
      <top style="medium">
        <color rgb="FF007C92"/>
      </top>
      <bottom style="medium">
        <color rgb="FF007C92"/>
      </bottom>
      <diagonal/>
    </border>
    <border>
      <left/>
      <right style="medium">
        <color rgb="FF007C92"/>
      </right>
      <top style="medium">
        <color rgb="FF007C92"/>
      </top>
      <bottom style="medium">
        <color rgb="FF007C92"/>
      </bottom>
      <diagonal/>
    </border>
    <border>
      <left style="medium">
        <color rgb="FF007C92"/>
      </left>
      <right/>
      <top/>
      <bottom style="medium">
        <color rgb="FF007C92"/>
      </bottom>
      <diagonal/>
    </border>
    <border>
      <left/>
      <right/>
      <top/>
      <bottom style="medium">
        <color rgb="FF007C92"/>
      </bottom>
      <diagonal/>
    </border>
    <border>
      <left/>
      <right style="medium">
        <color rgb="FF007C92"/>
      </right>
      <top/>
      <bottom style="medium">
        <color rgb="FF007C92"/>
      </bottom>
      <diagonal/>
    </border>
    <border>
      <left style="medium">
        <color rgb="FF007C92"/>
      </left>
      <right/>
      <top/>
      <bottom/>
      <diagonal/>
    </border>
    <border>
      <left style="medium">
        <color rgb="FF007C92"/>
      </left>
      <right style="medium">
        <color rgb="FF007C92"/>
      </right>
      <top style="medium">
        <color rgb="FF007C92"/>
      </top>
      <bottom style="medium">
        <color rgb="FF007C92"/>
      </bottom>
      <diagonal/>
    </border>
    <border>
      <left style="medium">
        <color rgb="FF007C92"/>
      </left>
      <right style="medium">
        <color rgb="FFD9D9D9"/>
      </right>
      <top/>
      <bottom style="medium">
        <color rgb="FF007C92"/>
      </bottom>
      <diagonal/>
    </border>
    <border>
      <left/>
      <right style="medium">
        <color rgb="FFD9D9D9"/>
      </right>
      <top/>
      <bottom style="medium">
        <color rgb="FF007C92"/>
      </bottom>
      <diagonal/>
    </border>
    <border>
      <left style="medium">
        <color rgb="FF007C92"/>
      </left>
      <right style="medium">
        <color rgb="FFD9D9D9"/>
      </right>
      <top/>
      <bottom style="medium">
        <color rgb="FFD9D9D9"/>
      </bottom>
      <diagonal/>
    </border>
    <border>
      <left/>
      <right style="medium">
        <color rgb="FFD9D9D9"/>
      </right>
      <top/>
      <bottom style="medium">
        <color rgb="FFD9D9D9"/>
      </bottom>
      <diagonal/>
    </border>
    <border>
      <left/>
      <right style="medium">
        <color rgb="FF007C92"/>
      </right>
      <top/>
      <bottom style="medium">
        <color rgb="FFD9D9D9"/>
      </bottom>
      <diagonal/>
    </border>
    <border>
      <left style="medium">
        <color rgb="FF007C92"/>
      </left>
      <right style="medium">
        <color rgb="FFD9D9D9"/>
      </right>
      <top/>
      <bottom/>
      <diagonal/>
    </border>
    <border>
      <left/>
      <right style="medium">
        <color rgb="FFD9D9D9"/>
      </right>
      <top/>
      <bottom/>
      <diagonal/>
    </border>
    <border>
      <left style="medium">
        <color rgb="FF007C92"/>
      </left>
      <right style="medium">
        <color rgb="FFD9D9D9"/>
      </right>
      <top style="medium">
        <color rgb="FF007C92"/>
      </top>
      <bottom/>
      <diagonal/>
    </border>
    <border>
      <left style="medium">
        <color rgb="FFD9D9D9"/>
      </left>
      <right style="medium">
        <color rgb="FFD9D9D9"/>
      </right>
      <top style="medium">
        <color rgb="FF007C92"/>
      </top>
      <bottom/>
      <diagonal/>
    </border>
    <border>
      <left style="medium">
        <color rgb="FFD9D9D9"/>
      </left>
      <right style="medium">
        <color rgb="FFD9D9D9"/>
      </right>
      <top/>
      <bottom style="medium">
        <color rgb="FF007C92"/>
      </bottom>
      <diagonal/>
    </border>
    <border>
      <left style="medium">
        <color rgb="FFD9D9D9"/>
      </left>
      <right/>
      <top style="medium">
        <color rgb="FF007C92"/>
      </top>
      <bottom/>
      <diagonal/>
    </border>
    <border>
      <left/>
      <right style="medium">
        <color rgb="FFD9D9D9"/>
      </right>
      <top style="medium">
        <color rgb="FF007C92"/>
      </top>
      <bottom/>
      <diagonal/>
    </border>
    <border>
      <left style="medium">
        <color rgb="FFD9D9D9"/>
      </left>
      <right/>
      <top/>
      <bottom style="medium">
        <color rgb="FF007C92"/>
      </bottom>
      <diagonal/>
    </border>
    <border>
      <left style="medium">
        <color rgb="FFD9D9D9"/>
      </left>
      <right/>
      <top style="medium">
        <color rgb="FF007C92"/>
      </top>
      <bottom style="medium">
        <color rgb="FF007C92"/>
      </bottom>
      <diagonal/>
    </border>
    <border>
      <left style="medium">
        <color rgb="FFD9D9D9"/>
      </left>
      <right/>
      <top style="medium">
        <color rgb="FF007C92"/>
      </top>
      <bottom style="medium">
        <color rgb="FFD9D9D9"/>
      </bottom>
      <diagonal/>
    </border>
    <border>
      <left/>
      <right style="medium">
        <color rgb="FFD9D9D9"/>
      </right>
      <top style="medium">
        <color rgb="FF007C92"/>
      </top>
      <bottom style="medium">
        <color rgb="FFD9D9D9"/>
      </bottom>
      <diagonal/>
    </border>
    <border>
      <left style="medium">
        <color rgb="FFD9D9D9"/>
      </left>
      <right/>
      <top style="medium">
        <color rgb="FFD9D9D9"/>
      </top>
      <bottom style="medium">
        <color rgb="FFD9D9D9"/>
      </bottom>
      <diagonal/>
    </border>
    <border>
      <left/>
      <right style="medium">
        <color rgb="FFD9D9D9"/>
      </right>
      <top style="medium">
        <color rgb="FFD9D9D9"/>
      </top>
      <bottom style="medium">
        <color rgb="FFD9D9D9"/>
      </bottom>
      <diagonal/>
    </border>
    <border>
      <left style="medium">
        <color rgb="FF007C92"/>
      </left>
      <right style="medium">
        <color rgb="FFD9D9D9"/>
      </right>
      <top style="medium">
        <color rgb="FFD9D9D9"/>
      </top>
      <bottom/>
      <diagonal/>
    </border>
    <border>
      <left/>
      <right/>
      <top style="medium">
        <color rgb="FFD9D9D9"/>
      </top>
      <bottom style="medium">
        <color rgb="FFD9D9D9"/>
      </bottom>
      <diagonal/>
    </border>
    <border>
      <left style="medium">
        <color rgb="FFD9D9D9"/>
      </left>
      <right style="medium">
        <color rgb="FFD9D9D9"/>
      </right>
      <top style="medium">
        <color rgb="FFD9D9D9"/>
      </top>
      <bottom/>
      <diagonal/>
    </border>
    <border>
      <left style="medium">
        <color rgb="FFD9D9D9"/>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style="medium">
        <color rgb="FFD9D9D9"/>
      </top>
      <bottom/>
      <diagonal/>
    </border>
    <border>
      <left/>
      <right style="medium">
        <color rgb="FFD9D9D9"/>
      </right>
      <top style="medium">
        <color rgb="FFD9D9D9"/>
      </top>
      <bottom/>
      <diagonal/>
    </border>
    <border>
      <left style="medium">
        <color rgb="FFD9D9D9"/>
      </left>
      <right/>
      <top/>
      <bottom style="medium">
        <color rgb="FFD9D9D9"/>
      </bottom>
      <diagonal/>
    </border>
    <border>
      <left style="medium">
        <color rgb="FFD9D9D9"/>
      </left>
      <right style="medium">
        <color rgb="FF007C92"/>
      </right>
      <top style="medium">
        <color rgb="FFD9D9D9"/>
      </top>
      <bottom/>
      <diagonal/>
    </border>
    <border>
      <left style="medium">
        <color rgb="FFD9D9D9"/>
      </left>
      <right style="medium">
        <color rgb="FF007C92"/>
      </right>
      <top/>
      <bottom/>
      <diagonal/>
    </border>
    <border>
      <left style="medium">
        <color rgb="FFD9D9D9"/>
      </left>
      <right style="medium">
        <color rgb="FF007C92"/>
      </right>
      <top/>
      <bottom style="medium">
        <color rgb="FFD9D9D9"/>
      </bottom>
      <diagonal/>
    </border>
    <border>
      <left/>
      <right style="medium">
        <color rgb="FF007C92"/>
      </right>
      <top style="medium">
        <color rgb="FFD9D9D9"/>
      </top>
      <bottom style="medium">
        <color rgb="FFD9D9D9"/>
      </bottom>
      <diagonal/>
    </border>
    <border>
      <left style="medium">
        <color rgb="FFD9D9D9"/>
      </left>
      <right/>
      <top style="medium">
        <color rgb="FFD9D9D9"/>
      </top>
      <bottom style="medium">
        <color rgb="FF007C92"/>
      </bottom>
      <diagonal/>
    </border>
    <border>
      <left/>
      <right style="medium">
        <color rgb="FFD9D9D9"/>
      </right>
      <top style="medium">
        <color rgb="FFD9D9D9"/>
      </top>
      <bottom style="medium">
        <color rgb="FF007C92"/>
      </bottom>
      <diagonal/>
    </border>
    <border>
      <left/>
      <right style="medium">
        <color rgb="FFD9D9D9"/>
      </right>
      <top style="medium">
        <color rgb="FF007C92"/>
      </top>
      <bottom style="medium">
        <color rgb="FF007C92"/>
      </bottom>
      <diagonal/>
    </border>
    <border>
      <left style="medium">
        <color rgb="FF007C92"/>
      </left>
      <right style="medium">
        <color rgb="FF007C92"/>
      </right>
      <top/>
      <bottom style="medium">
        <color rgb="FF007C92"/>
      </bottom>
      <diagonal/>
    </border>
    <border>
      <left style="medium">
        <color rgb="FF007C92"/>
      </left>
      <right style="medium">
        <color rgb="FF007C92"/>
      </right>
      <top style="medium">
        <color rgb="FF007C92"/>
      </top>
      <bottom/>
      <diagonal/>
    </border>
    <border>
      <left style="medium">
        <color rgb="FF007C92"/>
      </left>
      <right/>
      <top style="medium">
        <color rgb="FF007C92"/>
      </top>
      <bottom/>
      <diagonal/>
    </border>
    <border>
      <left style="medium">
        <color rgb="FF007C92"/>
      </left>
      <right/>
      <top/>
      <bottom style="dotted">
        <color rgb="FF005C6D"/>
      </bottom>
      <diagonal/>
    </border>
    <border>
      <left/>
      <right style="medium">
        <color rgb="FF007C92"/>
      </right>
      <top/>
      <bottom style="dotted">
        <color rgb="FF005C6D"/>
      </bottom>
      <diagonal/>
    </border>
    <border>
      <left style="medium">
        <color rgb="FF007C92"/>
      </left>
      <right/>
      <top style="medium">
        <color rgb="FF007C92"/>
      </top>
      <bottom style="medium">
        <color rgb="FF0070C0"/>
      </bottom>
      <diagonal/>
    </border>
    <border>
      <left/>
      <right/>
      <top style="medium">
        <color rgb="FF007C92"/>
      </top>
      <bottom style="medium">
        <color rgb="FF0070C0"/>
      </bottom>
      <diagonal/>
    </border>
    <border>
      <left/>
      <right style="medium">
        <color rgb="FF007C92"/>
      </right>
      <top style="medium">
        <color rgb="FF007C92"/>
      </top>
      <bottom style="medium">
        <color rgb="FF0070C0"/>
      </bottom>
      <diagonal/>
    </border>
    <border>
      <left style="medium">
        <color rgb="FF007C92"/>
      </left>
      <right/>
      <top/>
      <bottom style="medium">
        <color rgb="FF0070C0"/>
      </bottom>
      <diagonal/>
    </border>
    <border>
      <left/>
      <right/>
      <top/>
      <bottom style="medium">
        <color rgb="FF0070C0"/>
      </bottom>
      <diagonal/>
    </border>
    <border>
      <left/>
      <right style="medium">
        <color rgb="FF007C92"/>
      </right>
      <top/>
      <bottom style="medium">
        <color rgb="FF0070C0"/>
      </bottom>
      <diagonal/>
    </border>
    <border>
      <left style="medium">
        <color rgb="FF007C92"/>
      </left>
      <right/>
      <top style="medium">
        <color rgb="FF0070C0"/>
      </top>
      <bottom/>
      <diagonal/>
    </border>
    <border>
      <left/>
      <right/>
      <top style="medium">
        <color rgb="FF0070C0"/>
      </top>
      <bottom/>
      <diagonal/>
    </border>
    <border>
      <left/>
      <right style="medium">
        <color rgb="FF007C92"/>
      </right>
      <top style="medium">
        <color rgb="FF0070C0"/>
      </top>
      <bottom/>
      <diagonal/>
    </border>
    <border>
      <left style="medium">
        <color rgb="FFD9D9D9"/>
      </left>
      <right style="medium">
        <color rgb="FF007C92"/>
      </right>
      <top style="medium">
        <color rgb="FF007C92"/>
      </top>
      <bottom/>
      <diagonal/>
    </border>
    <border>
      <left style="medium">
        <color rgb="FFD9D9D9"/>
      </left>
      <right style="medium">
        <color rgb="FF007C92"/>
      </right>
      <top/>
      <bottom style="medium">
        <color rgb="FF007C92"/>
      </bottom>
      <diagonal/>
    </border>
    <border>
      <left style="medium">
        <color rgb="FF007C92"/>
      </left>
      <right/>
      <top style="medium">
        <color rgb="FF007C92"/>
      </top>
      <bottom style="medium">
        <color rgb="FF00338D"/>
      </bottom>
      <diagonal/>
    </border>
    <border>
      <left/>
      <right/>
      <top style="medium">
        <color rgb="FF007C92"/>
      </top>
      <bottom style="medium">
        <color rgb="FF00338D"/>
      </bottom>
      <diagonal/>
    </border>
    <border>
      <left/>
      <right style="medium">
        <color rgb="FF007C92"/>
      </right>
      <top style="medium">
        <color rgb="FF007C92"/>
      </top>
      <bottom style="medium">
        <color rgb="FF00338D"/>
      </bottom>
      <diagonal/>
    </border>
    <border>
      <left/>
      <right/>
      <top style="medium">
        <color rgb="FF00338D"/>
      </top>
      <bottom/>
      <diagonal/>
    </border>
    <border>
      <left style="medium">
        <color rgb="FF00338D"/>
      </left>
      <right/>
      <top style="medium">
        <color rgb="FF00338D"/>
      </top>
      <bottom style="medium">
        <color rgb="FF00338D"/>
      </bottom>
      <diagonal/>
    </border>
    <border>
      <left/>
      <right/>
      <top style="medium">
        <color rgb="FF00338D"/>
      </top>
      <bottom style="medium">
        <color rgb="FF00338D"/>
      </bottom>
      <diagonal/>
    </border>
    <border>
      <left/>
      <right style="medium">
        <color rgb="FF00338D"/>
      </right>
      <top style="medium">
        <color rgb="FF00338D"/>
      </top>
      <bottom style="medium">
        <color rgb="FF00338D"/>
      </bottom>
      <diagonal/>
    </border>
    <border>
      <left style="medium">
        <color rgb="FF00338D"/>
      </left>
      <right/>
      <top/>
      <bottom style="medium">
        <color rgb="FF00338D"/>
      </bottom>
      <diagonal/>
    </border>
    <border>
      <left/>
      <right/>
      <top/>
      <bottom style="medium">
        <color rgb="FF00338D"/>
      </bottom>
      <diagonal/>
    </border>
    <border>
      <left/>
      <right style="medium">
        <color rgb="FF00338D"/>
      </right>
      <top/>
      <bottom style="medium">
        <color rgb="FF00338D"/>
      </bottom>
      <diagonal/>
    </border>
    <border>
      <left style="medium">
        <color rgb="FF00338D"/>
      </left>
      <right/>
      <top/>
      <bottom/>
      <diagonal/>
    </border>
    <border>
      <left/>
      <right style="medium">
        <color rgb="FF00338D"/>
      </right>
      <top/>
      <bottom/>
      <diagonal/>
    </border>
    <border>
      <left style="medium">
        <color rgb="FF1F4E78"/>
      </left>
      <right/>
      <top style="medium">
        <color rgb="FF1F4E78"/>
      </top>
      <bottom style="medium">
        <color rgb="FF1F4E78"/>
      </bottom>
      <diagonal/>
    </border>
    <border>
      <left/>
      <right/>
      <top style="medium">
        <color rgb="FF1F4E78"/>
      </top>
      <bottom style="medium">
        <color rgb="FF1F4E78"/>
      </bottom>
      <diagonal/>
    </border>
    <border>
      <left/>
      <right style="medium">
        <color indexed="64"/>
      </right>
      <top style="medium">
        <color rgb="FF1F4E78"/>
      </top>
      <bottom style="medium">
        <color rgb="FF1F4E78"/>
      </bottom>
      <diagonal/>
    </border>
    <border>
      <left style="medium">
        <color rgb="FF1F4E78"/>
      </left>
      <right/>
      <top/>
      <bottom style="medium">
        <color rgb="FF1F4E78"/>
      </bottom>
      <diagonal/>
    </border>
    <border>
      <left/>
      <right style="medium">
        <color indexed="64"/>
      </right>
      <top/>
      <bottom style="medium">
        <color rgb="FF1F4E78"/>
      </bottom>
      <diagonal/>
    </border>
    <border>
      <left/>
      <right style="medium">
        <color indexed="64"/>
      </right>
      <top/>
      <bottom/>
      <diagonal/>
    </border>
    <border>
      <left/>
      <right/>
      <top/>
      <bottom style="medium">
        <color rgb="FF1F4E78"/>
      </bottom>
      <diagonal/>
    </border>
    <border>
      <left/>
      <right style="medium">
        <color indexed="64"/>
      </right>
      <top/>
      <bottom style="medium">
        <color rgb="FF007C92"/>
      </bottom>
      <diagonal/>
    </border>
    <border>
      <left style="medium">
        <color rgb="FF007C92"/>
      </left>
      <right/>
      <top/>
      <bottom style="dotted">
        <color rgb="FF007C92"/>
      </bottom>
      <diagonal/>
    </border>
    <border>
      <left/>
      <right/>
      <top/>
      <bottom style="dotted">
        <color rgb="FF007C92"/>
      </bottom>
      <diagonal/>
    </border>
    <border>
      <left/>
      <right style="medium">
        <color indexed="64"/>
      </right>
      <top/>
      <bottom style="dotted">
        <color rgb="FF007C92"/>
      </bottom>
      <diagonal/>
    </border>
    <border>
      <left style="medium">
        <color rgb="FF007C92"/>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1F4E78"/>
      </left>
      <right/>
      <top style="medium">
        <color rgb="FF1F4E78"/>
      </top>
      <bottom/>
      <diagonal/>
    </border>
    <border>
      <left/>
      <right/>
      <top style="medium">
        <color rgb="FF1F4E78"/>
      </top>
      <bottom/>
      <diagonal/>
    </border>
    <border>
      <left/>
      <right style="medium">
        <color indexed="64"/>
      </right>
      <top style="medium">
        <color rgb="FF1F4E78"/>
      </top>
      <bottom/>
      <diagonal/>
    </border>
    <border>
      <left style="medium">
        <color indexed="64"/>
      </left>
      <right/>
      <top style="medium">
        <color rgb="FF1F4E78"/>
      </top>
      <bottom/>
      <diagonal/>
    </border>
    <border>
      <left style="medium">
        <color indexed="64"/>
      </left>
      <right/>
      <top/>
      <bottom style="medium">
        <color rgb="FF1F4E78"/>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rgb="FF007C92"/>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rgb="FF007C92"/>
      </left>
      <right/>
      <top style="medium">
        <color rgb="FF007C92"/>
      </top>
      <bottom style="medium">
        <color rgb="FFD9D9D9"/>
      </bottom>
      <diagonal/>
    </border>
    <border>
      <left/>
      <right/>
      <top style="medium">
        <color rgb="FF007C92"/>
      </top>
      <bottom style="medium">
        <color rgb="FFD9D9D9"/>
      </bottom>
      <diagonal/>
    </border>
    <border>
      <left/>
      <right style="medium">
        <color rgb="FF007C92"/>
      </right>
      <top style="medium">
        <color rgb="FF007C92"/>
      </top>
      <bottom style="medium">
        <color rgb="FFD9D9D9"/>
      </bottom>
      <diagonal/>
    </border>
    <border>
      <left/>
      <right/>
      <top style="medium">
        <color rgb="FFD9D9D9"/>
      </top>
      <bottom style="medium">
        <color rgb="FF007C92"/>
      </bottom>
      <diagonal/>
    </border>
    <border>
      <left style="medium">
        <color rgb="FF005C6D"/>
      </left>
      <right/>
      <top/>
      <bottom style="medium">
        <color rgb="FF007C92"/>
      </bottom>
      <diagonal/>
    </border>
    <border>
      <left/>
      <right style="medium">
        <color rgb="FF005C6D"/>
      </right>
      <top/>
      <bottom style="medium">
        <color rgb="FF007C92"/>
      </bottom>
      <diagonal/>
    </border>
    <border>
      <left style="medium">
        <color rgb="FF00338D"/>
      </left>
      <right/>
      <top style="medium">
        <color rgb="FF2F75B5"/>
      </top>
      <bottom style="medium">
        <color rgb="FF00338D"/>
      </bottom>
      <diagonal/>
    </border>
    <border>
      <left/>
      <right/>
      <top style="medium">
        <color rgb="FF2F75B5"/>
      </top>
      <bottom style="medium">
        <color rgb="FF00338D"/>
      </bottom>
      <diagonal/>
    </border>
    <border>
      <left/>
      <right style="medium">
        <color rgb="FF00338D"/>
      </right>
      <top style="medium">
        <color rgb="FF2F75B5"/>
      </top>
      <bottom style="medium">
        <color rgb="FF00338D"/>
      </bottom>
      <diagonal/>
    </border>
    <border>
      <left style="medium">
        <color rgb="FF00338D"/>
      </left>
      <right/>
      <top/>
      <bottom style="medium">
        <color rgb="FF005C6D"/>
      </bottom>
      <diagonal/>
    </border>
    <border>
      <left/>
      <right/>
      <top/>
      <bottom style="medium">
        <color rgb="FF005C6D"/>
      </bottom>
      <diagonal/>
    </border>
    <border>
      <left/>
      <right style="medium">
        <color rgb="FF00338D"/>
      </right>
      <top/>
      <bottom style="medium">
        <color indexed="64"/>
      </bottom>
      <diagonal/>
    </border>
    <border>
      <left style="medium">
        <color rgb="FF007C92"/>
      </left>
      <right style="medium">
        <color rgb="FFD9D9D9"/>
      </right>
      <top style="medium">
        <color rgb="FF007C92"/>
      </top>
      <bottom style="medium">
        <color rgb="FF007C92"/>
      </bottom>
      <diagonal/>
    </border>
    <border>
      <left/>
      <right style="medium">
        <color rgb="FF005C6D"/>
      </right>
      <top/>
      <bottom/>
      <diagonal/>
    </border>
    <border>
      <left/>
      <right style="medium">
        <color rgb="FF005C6D"/>
      </right>
      <top/>
      <bottom style="medium">
        <color indexed="64"/>
      </bottom>
      <diagonal/>
    </border>
    <border>
      <left style="medium">
        <color indexed="64"/>
      </left>
      <right/>
      <top style="medium">
        <color rgb="FF007C92"/>
      </top>
      <bottom/>
      <diagonal/>
    </border>
    <border>
      <left/>
      <right style="medium">
        <color indexed="64"/>
      </right>
      <top style="medium">
        <color rgb="FF007C92"/>
      </top>
      <bottom/>
      <diagonal/>
    </border>
    <border>
      <left style="medium">
        <color indexed="64"/>
      </left>
      <right/>
      <top style="medium">
        <color rgb="FF31869B"/>
      </top>
      <bottom style="medium">
        <color rgb="FF007C92"/>
      </bottom>
      <diagonal/>
    </border>
    <border>
      <left/>
      <right/>
      <top style="medium">
        <color rgb="FF31869B"/>
      </top>
      <bottom style="medium">
        <color rgb="FF007C92"/>
      </bottom>
      <diagonal/>
    </border>
    <border>
      <left/>
      <right style="medium">
        <color rgb="FF31869B"/>
      </right>
      <top style="medium">
        <color rgb="FF31869B"/>
      </top>
      <bottom style="medium">
        <color rgb="FF007C92"/>
      </bottom>
      <diagonal/>
    </border>
    <border>
      <left/>
      <right style="medium">
        <color rgb="FF000000"/>
      </right>
      <top style="medium">
        <color rgb="FF31869B"/>
      </top>
      <bottom style="medium">
        <color rgb="FF007C92"/>
      </bottom>
      <diagonal/>
    </border>
    <border>
      <left style="medium">
        <color rgb="FF31869B"/>
      </left>
      <right/>
      <top style="medium">
        <color rgb="FF31869B"/>
      </top>
      <bottom style="medium">
        <color rgb="FF007C92"/>
      </bottom>
      <diagonal/>
    </border>
    <border>
      <left/>
      <right style="medium">
        <color rgb="FF007C92"/>
      </right>
      <top/>
      <bottom style="dotted">
        <color rgb="FF007C92"/>
      </bottom>
      <diagonal/>
    </border>
    <border>
      <left style="medium">
        <color rgb="FF007C92"/>
      </left>
      <right/>
      <top style="dotted">
        <color rgb="FF007C92"/>
      </top>
      <bottom/>
      <diagonal/>
    </border>
    <border>
      <left style="medium">
        <color rgb="FF005C6D"/>
      </left>
      <right/>
      <top style="medium">
        <color rgb="FF005C6D"/>
      </top>
      <bottom style="medium">
        <color rgb="FF005C6D"/>
      </bottom>
      <diagonal/>
    </border>
    <border>
      <left/>
      <right/>
      <top style="medium">
        <color rgb="FF005C6D"/>
      </top>
      <bottom style="medium">
        <color rgb="FF005C6D"/>
      </bottom>
      <diagonal/>
    </border>
    <border>
      <left/>
      <right style="medium">
        <color rgb="FF005C6D"/>
      </right>
      <top style="medium">
        <color rgb="FF005C6D"/>
      </top>
      <bottom style="medium">
        <color rgb="FF005C6D"/>
      </bottom>
      <diagonal/>
    </border>
    <border>
      <left style="medium">
        <color rgb="FF005C6D"/>
      </left>
      <right style="medium">
        <color rgb="FF005C6D"/>
      </right>
      <top/>
      <bottom style="medium">
        <color rgb="FF005C6D"/>
      </bottom>
      <diagonal/>
    </border>
    <border>
      <left style="medium">
        <color rgb="FF005C6D"/>
      </left>
      <right style="medium">
        <color rgb="FF005C6D"/>
      </right>
      <top/>
      <bottom/>
      <diagonal/>
    </border>
    <border>
      <left/>
      <right style="medium">
        <color rgb="FF005C6D"/>
      </right>
      <top/>
      <bottom style="medium">
        <color rgb="FF005C6D"/>
      </bottom>
      <diagonal/>
    </border>
    <border>
      <left style="medium">
        <color rgb="FF005C6D"/>
      </left>
      <right style="medium">
        <color rgb="FF005C6D"/>
      </right>
      <top style="medium">
        <color rgb="FF005C6D"/>
      </top>
      <bottom/>
      <diagonal/>
    </border>
    <border>
      <left style="medium">
        <color rgb="FF007C92"/>
      </left>
      <right/>
      <top style="medium">
        <color rgb="FFD9D9D9"/>
      </top>
      <bottom style="medium">
        <color rgb="FF007C92"/>
      </bottom>
      <diagonal/>
    </border>
    <border>
      <left style="medium">
        <color rgb="FF31869B"/>
      </left>
      <right/>
      <top style="medium">
        <color rgb="FF31869B"/>
      </top>
      <bottom style="medium">
        <color rgb="FF31869B"/>
      </bottom>
      <diagonal/>
    </border>
    <border>
      <left/>
      <right/>
      <top style="medium">
        <color rgb="FF31869B"/>
      </top>
      <bottom style="medium">
        <color rgb="FF31869B"/>
      </bottom>
      <diagonal/>
    </border>
    <border>
      <left/>
      <right style="medium">
        <color rgb="FF31869B"/>
      </right>
      <top style="medium">
        <color rgb="FF31869B"/>
      </top>
      <bottom style="medium">
        <color rgb="FF31869B"/>
      </bottom>
      <diagonal/>
    </border>
    <border>
      <left style="medium">
        <color rgb="FF31869B"/>
      </left>
      <right style="medium">
        <color rgb="FF31869B"/>
      </right>
      <top/>
      <bottom style="medium">
        <color rgb="FF31869B"/>
      </bottom>
      <diagonal/>
    </border>
    <border>
      <left/>
      <right style="medium">
        <color rgb="FF31869B"/>
      </right>
      <top/>
      <bottom style="medium">
        <color rgb="FF31869B"/>
      </bottom>
      <diagonal/>
    </border>
    <border>
      <left style="medium">
        <color rgb="FF31869B"/>
      </left>
      <right/>
      <top/>
      <bottom style="medium">
        <color rgb="FF31869B"/>
      </bottom>
      <diagonal/>
    </border>
    <border>
      <left style="medium">
        <color rgb="FF31869B"/>
      </left>
      <right/>
      <top/>
      <bottom/>
      <diagonal/>
    </border>
    <border>
      <left/>
      <right/>
      <top/>
      <bottom style="medium">
        <color rgb="FF31869B"/>
      </bottom>
      <diagonal/>
    </border>
    <border>
      <left/>
      <right style="medium">
        <color rgb="FF31869B"/>
      </right>
      <top/>
      <bottom/>
      <diagonal/>
    </border>
    <border>
      <left style="medium">
        <color rgb="FF31869B"/>
      </left>
      <right/>
      <top style="medium">
        <color rgb="FF31869B"/>
      </top>
      <bottom/>
      <diagonal/>
    </border>
    <border>
      <left/>
      <right/>
      <top style="medium">
        <color rgb="FF31869B"/>
      </top>
      <bottom/>
      <diagonal/>
    </border>
    <border>
      <left style="medium">
        <color rgb="FF007C92"/>
      </left>
      <right/>
      <top style="medium">
        <color rgb="FF007C92"/>
      </top>
      <bottom style="medium">
        <color indexed="64"/>
      </bottom>
      <diagonal/>
    </border>
    <border>
      <left/>
      <right/>
      <top style="medium">
        <color rgb="FF007C92"/>
      </top>
      <bottom style="medium">
        <color indexed="64"/>
      </bottom>
      <diagonal/>
    </border>
    <border>
      <left/>
      <right style="medium">
        <color rgb="FF007C92"/>
      </right>
      <top style="medium">
        <color rgb="FF007C92"/>
      </top>
      <bottom style="medium">
        <color indexed="64"/>
      </bottom>
      <diagonal/>
    </border>
    <border>
      <left style="medium">
        <color rgb="FFD9D9D9"/>
      </left>
      <right/>
      <top/>
      <bottom/>
      <diagonal/>
    </border>
    <border>
      <left style="medium">
        <color rgb="FF007C92"/>
      </left>
      <right/>
      <top style="medium">
        <color rgb="FFD9D9D9"/>
      </top>
      <bottom style="medium">
        <color rgb="FFD9D9D9"/>
      </bottom>
      <diagonal/>
    </border>
    <border>
      <left style="medium">
        <color rgb="FF0090D0"/>
      </left>
      <right/>
      <top style="medium">
        <color rgb="FF0090D0"/>
      </top>
      <bottom style="medium">
        <color rgb="FF007C92"/>
      </bottom>
      <diagonal/>
    </border>
    <border>
      <left/>
      <right/>
      <top style="medium">
        <color rgb="FF0090D0"/>
      </top>
      <bottom style="medium">
        <color rgb="FF007C92"/>
      </bottom>
      <diagonal/>
    </border>
    <border>
      <left/>
      <right style="medium">
        <color rgb="FF0090D0"/>
      </right>
      <top style="medium">
        <color rgb="FF0090D0"/>
      </top>
      <bottom style="medium">
        <color rgb="FF007C92"/>
      </bottom>
      <diagonal/>
    </border>
    <border>
      <left style="medium">
        <color rgb="FF31869B"/>
      </left>
      <right/>
      <top/>
      <bottom style="medium">
        <color rgb="FF007C92"/>
      </bottom>
      <diagonal/>
    </border>
    <border>
      <left/>
      <right style="medium">
        <color rgb="FF31869B"/>
      </right>
      <top/>
      <bottom style="medium">
        <color rgb="FF007C92"/>
      </bottom>
      <diagonal/>
    </border>
    <border>
      <left style="medium">
        <color rgb="FF31869B"/>
      </left>
      <right/>
      <top style="medium">
        <color rgb="FF007C92"/>
      </top>
      <bottom/>
      <diagonal/>
    </border>
  </borders>
  <cellStyleXfs count="8">
    <xf numFmtId="0" fontId="0" fillId="0" borderId="0"/>
    <xf numFmtId="165" fontId="1" fillId="0" borderId="0" applyFont="0" applyFill="0" applyBorder="0" applyAlignment="0" applyProtection="0"/>
    <xf numFmtId="9" fontId="1"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0" fontId="1" fillId="0" borderId="0"/>
    <xf numFmtId="0" fontId="8" fillId="0" borderId="0"/>
    <xf numFmtId="166" fontId="8" fillId="0" borderId="0" applyFont="0" applyFill="0" applyBorder="0" applyAlignment="0" applyProtection="0"/>
  </cellStyleXfs>
  <cellXfs count="1515">
    <xf numFmtId="0" fontId="0" fillId="0" borderId="0" xfId="0"/>
    <xf numFmtId="0" fontId="2" fillId="0" borderId="0" xfId="0" applyFont="1"/>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2" fillId="0" borderId="0" xfId="0" applyFont="1" applyBorder="1"/>
    <xf numFmtId="0" fontId="2" fillId="0" borderId="1" xfId="0" applyFont="1" applyBorder="1" applyAlignment="1">
      <alignment horizontal="left" vertical="center"/>
    </xf>
    <xf numFmtId="167" fontId="2" fillId="0" borderId="1" xfId="1" applyNumberFormat="1" applyFont="1" applyFill="1" applyBorder="1" applyAlignment="1">
      <alignment horizontal="right" vertical="center"/>
    </xf>
    <xf numFmtId="0" fontId="2" fillId="0" borderId="2" xfId="0" applyFont="1" applyBorder="1" applyAlignment="1">
      <alignment horizontal="left" vertical="center"/>
    </xf>
    <xf numFmtId="167" fontId="2" fillId="0" borderId="2" xfId="1" applyNumberFormat="1" applyFont="1" applyFill="1" applyBorder="1" applyAlignment="1">
      <alignment horizontal="right" vertical="center"/>
    </xf>
    <xf numFmtId="0" fontId="4" fillId="0" borderId="1" xfId="0" applyFont="1" applyBorder="1" applyAlignment="1">
      <alignment horizontal="left" vertical="center"/>
    </xf>
    <xf numFmtId="167" fontId="4" fillId="0" borderId="1" xfId="1" applyNumberFormat="1" applyFont="1" applyFill="1" applyBorder="1" applyAlignment="1">
      <alignment horizontal="right" vertical="center"/>
    </xf>
    <xf numFmtId="0" fontId="2" fillId="0" borderId="3" xfId="0" applyFont="1" applyFill="1" applyBorder="1" applyAlignment="1">
      <alignment horizontal="left" vertical="center" wrapText="1"/>
    </xf>
    <xf numFmtId="167" fontId="2" fillId="0" borderId="3" xfId="1" applyNumberFormat="1" applyFont="1" applyBorder="1" applyAlignment="1">
      <alignment horizontal="right" vertical="center"/>
    </xf>
    <xf numFmtId="0" fontId="4" fillId="0" borderId="2" xfId="0" applyFont="1" applyFill="1" applyBorder="1" applyAlignment="1">
      <alignment horizontal="left" vertical="center" wrapText="1"/>
    </xf>
    <xf numFmtId="167" fontId="4" fillId="0" borderId="2" xfId="1" applyNumberFormat="1" applyFont="1" applyBorder="1" applyAlignment="1">
      <alignment horizontal="right" vertical="center"/>
    </xf>
    <xf numFmtId="3" fontId="2" fillId="0" borderId="0" xfId="0" applyNumberFormat="1" applyFont="1"/>
    <xf numFmtId="0" fontId="5" fillId="0" borderId="0" xfId="0" applyFont="1"/>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7" fillId="0" borderId="7" xfId="0" applyFont="1" applyBorder="1" applyAlignment="1">
      <alignment horizontal="justify" vertical="center"/>
    </xf>
    <xf numFmtId="167" fontId="7" fillId="0" borderId="0" xfId="3" applyNumberFormat="1" applyFont="1" applyFill="1" applyBorder="1" applyAlignment="1">
      <alignment horizontal="right" vertical="center" wrapText="1"/>
    </xf>
    <xf numFmtId="9" fontId="7" fillId="0" borderId="8" xfId="2" applyFont="1" applyFill="1" applyBorder="1" applyAlignment="1">
      <alignment horizontal="right" vertical="center" wrapText="1"/>
    </xf>
    <xf numFmtId="9" fontId="7" fillId="0" borderId="8" xfId="4" applyNumberFormat="1" applyFont="1" applyFill="1" applyBorder="1" applyAlignment="1">
      <alignment horizontal="right" vertical="center" wrapText="1"/>
    </xf>
    <xf numFmtId="0" fontId="7" fillId="0" borderId="9" xfId="0" applyFont="1" applyBorder="1" applyAlignment="1">
      <alignment horizontal="justify" vertical="center"/>
    </xf>
    <xf numFmtId="0" fontId="9" fillId="0" borderId="12" xfId="0" applyFont="1" applyBorder="1" applyAlignment="1">
      <alignment horizontal="justify" vertical="center"/>
    </xf>
    <xf numFmtId="167" fontId="9" fillId="0" borderId="13" xfId="3" applyNumberFormat="1" applyFont="1" applyFill="1" applyBorder="1" applyAlignment="1">
      <alignment horizontal="right" vertical="center" wrapText="1"/>
    </xf>
    <xf numFmtId="9" fontId="9" fillId="0" borderId="14" xfId="0" applyNumberFormat="1" applyFont="1" applyFill="1" applyBorder="1" applyAlignment="1">
      <alignment horizontal="right" vertical="center" wrapText="1"/>
    </xf>
    <xf numFmtId="167" fontId="7" fillId="0" borderId="0" xfId="1" applyNumberFormat="1" applyFont="1" applyFill="1" applyBorder="1" applyAlignment="1">
      <alignment horizontal="right" vertical="center" wrapText="1"/>
    </xf>
    <xf numFmtId="167" fontId="7" fillId="0" borderId="0" xfId="3" applyNumberFormat="1" applyFont="1" applyFill="1" applyBorder="1" applyAlignment="1">
      <alignment horizontal="right" vertical="center"/>
    </xf>
    <xf numFmtId="9" fontId="7" fillId="0" borderId="8" xfId="4" applyFont="1" applyBorder="1" applyAlignment="1">
      <alignment horizontal="right" vertical="center" wrapText="1"/>
    </xf>
    <xf numFmtId="167" fontId="7" fillId="0" borderId="10" xfId="1" applyNumberFormat="1" applyFont="1" applyFill="1" applyBorder="1" applyAlignment="1">
      <alignment horizontal="right" vertical="center"/>
    </xf>
    <xf numFmtId="167" fontId="7" fillId="0" borderId="10" xfId="3" applyNumberFormat="1" applyFont="1" applyFill="1" applyBorder="1" applyAlignment="1">
      <alignment horizontal="right" vertical="center"/>
    </xf>
    <xf numFmtId="9" fontId="7" fillId="0" borderId="11" xfId="4" applyFont="1" applyBorder="1" applyAlignment="1">
      <alignment horizontal="right" vertical="center" wrapText="1"/>
    </xf>
    <xf numFmtId="0" fontId="9" fillId="0" borderId="15" xfId="0" applyFont="1" applyBorder="1" applyAlignment="1">
      <alignment horizontal="justify" vertical="center"/>
    </xf>
    <xf numFmtId="167" fontId="9" fillId="0" borderId="16" xfId="3" applyNumberFormat="1" applyFont="1" applyBorder="1" applyAlignment="1">
      <alignment horizontal="right" vertical="center"/>
    </xf>
    <xf numFmtId="167" fontId="7" fillId="0" borderId="10" xfId="3" applyNumberFormat="1" applyFont="1" applyBorder="1" applyAlignment="1">
      <alignment horizontal="right" vertical="center"/>
    </xf>
    <xf numFmtId="9" fontId="7" fillId="0" borderId="11" xfId="4" applyFont="1" applyBorder="1" applyAlignment="1">
      <alignment horizontal="center" vertical="center" wrapText="1"/>
    </xf>
    <xf numFmtId="167" fontId="9" fillId="0" borderId="13" xfId="3" applyNumberFormat="1" applyFont="1" applyBorder="1" applyAlignment="1">
      <alignment horizontal="right" vertical="center"/>
    </xf>
    <xf numFmtId="9" fontId="9" fillId="0" borderId="14" xfId="4" applyFont="1" applyBorder="1" applyAlignment="1">
      <alignment horizontal="right" vertical="center" wrapText="1"/>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7" fillId="0" borderId="1" xfId="0" applyFont="1" applyFill="1" applyBorder="1" applyAlignment="1">
      <alignment horizontal="center" vertical="center"/>
    </xf>
    <xf numFmtId="167" fontId="7" fillId="0" borderId="1" xfId="1" applyNumberFormat="1" applyFont="1" applyFill="1" applyBorder="1" applyAlignment="1">
      <alignment horizontal="justify" vertical="center"/>
    </xf>
    <xf numFmtId="0" fontId="7" fillId="0" borderId="1" xfId="0" applyFont="1" applyFill="1" applyBorder="1" applyAlignment="1">
      <alignment horizontal="left" vertical="center" wrapText="1"/>
    </xf>
    <xf numFmtId="0" fontId="2" fillId="0" borderId="0" xfId="0" applyFont="1" applyAlignment="1">
      <alignment vertical="center" wrapText="1"/>
    </xf>
    <xf numFmtId="167" fontId="9" fillId="0" borderId="3" xfId="1" applyNumberFormat="1" applyFont="1" applyFill="1" applyBorder="1" applyAlignment="1">
      <alignment horizontal="right" vertical="center"/>
    </xf>
    <xf numFmtId="0" fontId="7" fillId="0" borderId="7" xfId="0" applyFont="1" applyFill="1" applyBorder="1" applyAlignment="1">
      <alignment vertical="center"/>
    </xf>
    <xf numFmtId="0" fontId="7" fillId="0" borderId="0" xfId="0" applyFont="1" applyFill="1" applyBorder="1" applyAlignment="1">
      <alignment vertical="center"/>
    </xf>
    <xf numFmtId="167" fontId="7" fillId="0" borderId="8" xfId="1" applyNumberFormat="1" applyFont="1" applyFill="1" applyBorder="1" applyAlignment="1">
      <alignment horizontal="justify" vertical="center"/>
    </xf>
    <xf numFmtId="0" fontId="7" fillId="0" borderId="9" xfId="0" applyFont="1" applyFill="1" applyBorder="1" applyAlignment="1">
      <alignment vertical="center"/>
    </xf>
    <xf numFmtId="0" fontId="7" fillId="0" borderId="10" xfId="0" applyFont="1" applyFill="1" applyBorder="1" applyAlignment="1">
      <alignment vertical="center"/>
    </xf>
    <xf numFmtId="167" fontId="7" fillId="0" borderId="11" xfId="1" applyNumberFormat="1" applyFont="1" applyFill="1" applyBorder="1" applyAlignment="1">
      <alignment horizontal="justify" vertical="center"/>
    </xf>
    <xf numFmtId="0" fontId="3" fillId="2" borderId="21" xfId="0" applyFont="1" applyFill="1" applyBorder="1" applyAlignment="1">
      <alignment horizontal="center" vertical="center" wrapText="1"/>
    </xf>
    <xf numFmtId="0" fontId="2" fillId="0" borderId="21" xfId="0" applyFont="1" applyBorder="1" applyAlignment="1">
      <alignment vertical="center" wrapText="1"/>
    </xf>
    <xf numFmtId="0" fontId="2" fillId="0" borderId="21" xfId="0" applyFont="1" applyBorder="1" applyAlignment="1">
      <alignment horizontal="right" vertical="center" wrapText="1"/>
    </xf>
    <xf numFmtId="3" fontId="2" fillId="0" borderId="21" xfId="0" applyNumberFormat="1" applyFont="1" applyBorder="1" applyAlignment="1">
      <alignment horizontal="right" vertical="center" wrapText="1"/>
    </xf>
    <xf numFmtId="168" fontId="2" fillId="0" borderId="21" xfId="0" applyNumberFormat="1" applyFont="1" applyBorder="1" applyAlignment="1">
      <alignment horizontal="right" vertical="center" wrapText="1"/>
    </xf>
    <xf numFmtId="0" fontId="4" fillId="0" borderId="21" xfId="0" applyFont="1" applyBorder="1" applyAlignment="1">
      <alignment vertical="center" wrapText="1"/>
    </xf>
    <xf numFmtId="3" fontId="4" fillId="0" borderId="21" xfId="0" applyNumberFormat="1" applyFont="1" applyBorder="1" applyAlignment="1">
      <alignment horizontal="right" vertical="center" wrapText="1"/>
    </xf>
    <xf numFmtId="168" fontId="4" fillId="0" borderId="21" xfId="0" applyNumberFormat="1" applyFont="1" applyBorder="1" applyAlignment="1">
      <alignment horizontal="right" vertical="center" wrapText="1"/>
    </xf>
    <xf numFmtId="0" fontId="10" fillId="0" borderId="0" xfId="0" applyFont="1"/>
    <xf numFmtId="0" fontId="3" fillId="3" borderId="22" xfId="0" applyFont="1" applyFill="1" applyBorder="1" applyAlignment="1">
      <alignment vertical="center" wrapText="1"/>
    </xf>
    <xf numFmtId="0" fontId="3" fillId="3" borderId="23" xfId="0" applyFont="1" applyFill="1" applyBorder="1" applyAlignment="1">
      <alignment vertical="center" wrapText="1"/>
    </xf>
    <xf numFmtId="0" fontId="2" fillId="0" borderId="21" xfId="0" applyFont="1" applyBorder="1" applyAlignment="1">
      <alignment horizontal="center" vertical="center" wrapText="1"/>
    </xf>
    <xf numFmtId="0" fontId="3" fillId="3" borderId="23"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7" fillId="0" borderId="21" xfId="0" applyFont="1" applyBorder="1" applyAlignment="1">
      <alignment vertical="center" wrapText="1"/>
    </xf>
    <xf numFmtId="0" fontId="3" fillId="3" borderId="21" xfId="0" applyFont="1" applyFill="1" applyBorder="1" applyAlignment="1">
      <alignment horizontal="center" vertical="center" wrapText="1"/>
    </xf>
    <xf numFmtId="0" fontId="10" fillId="0" borderId="21" xfId="0" applyFont="1" applyBorder="1" applyAlignment="1">
      <alignment horizontal="center" vertical="center" wrapText="1"/>
    </xf>
    <xf numFmtId="3" fontId="10" fillId="0" borderId="21" xfId="0" applyNumberFormat="1" applyFont="1" applyBorder="1" applyAlignment="1">
      <alignment horizontal="right" vertical="center" wrapText="1"/>
    </xf>
    <xf numFmtId="0" fontId="2" fillId="0" borderId="0" xfId="0" applyFont="1" applyAlignment="1">
      <alignment wrapText="1"/>
    </xf>
    <xf numFmtId="0" fontId="3" fillId="3" borderId="29" xfId="0" applyFont="1" applyFill="1" applyBorder="1" applyAlignment="1">
      <alignment vertical="center" wrapText="1"/>
    </xf>
    <xf numFmtId="0" fontId="3" fillId="3" borderId="30" xfId="0" applyFont="1" applyFill="1" applyBorder="1" applyAlignment="1">
      <alignment horizontal="center" vertical="center" wrapText="1"/>
    </xf>
    <xf numFmtId="0" fontId="7" fillId="0" borderId="21" xfId="0" applyFont="1" applyBorder="1" applyAlignment="1">
      <alignment horizontal="center" vertical="center"/>
    </xf>
    <xf numFmtId="0" fontId="7" fillId="0" borderId="21" xfId="0" applyFont="1" applyBorder="1" applyAlignment="1">
      <alignment vertical="center"/>
    </xf>
    <xf numFmtId="0" fontId="3" fillId="3" borderId="38" xfId="0" applyFont="1" applyFill="1" applyBorder="1" applyAlignment="1">
      <alignment horizontal="center" vertical="center" wrapText="1"/>
    </xf>
    <xf numFmtId="0" fontId="3" fillId="3" borderId="39" xfId="0" applyFont="1" applyFill="1" applyBorder="1" applyAlignment="1">
      <alignment horizontal="center" vertical="center"/>
    </xf>
    <xf numFmtId="0" fontId="7" fillId="0" borderId="21" xfId="0" applyFont="1" applyBorder="1" applyAlignment="1">
      <alignment horizontal="justify" vertical="center"/>
    </xf>
    <xf numFmtId="167" fontId="7" fillId="0" borderId="21" xfId="1" applyNumberFormat="1" applyFont="1" applyBorder="1" applyAlignment="1">
      <alignment horizontal="center" vertical="center"/>
    </xf>
    <xf numFmtId="167" fontId="7" fillId="0" borderId="21" xfId="1" applyNumberFormat="1" applyFont="1" applyBorder="1" applyAlignment="1">
      <alignment horizontal="right" vertical="center"/>
    </xf>
    <xf numFmtId="0" fontId="9" fillId="0" borderId="21" xfId="0" applyFont="1" applyBorder="1" applyAlignment="1">
      <alignment horizontal="left" vertical="center"/>
    </xf>
    <xf numFmtId="167" fontId="9" fillId="0" borderId="21" xfId="1" applyNumberFormat="1" applyFont="1" applyBorder="1" applyAlignment="1">
      <alignment horizontal="center" vertical="center"/>
    </xf>
    <xf numFmtId="167" fontId="9" fillId="0" borderId="21" xfId="1" applyNumberFormat="1" applyFont="1" applyBorder="1" applyAlignment="1">
      <alignment horizontal="right" vertical="center"/>
    </xf>
    <xf numFmtId="0" fontId="7" fillId="0" borderId="26" xfId="0" applyFont="1" applyBorder="1" applyAlignment="1">
      <alignment horizontal="justify" vertical="center"/>
    </xf>
    <xf numFmtId="0" fontId="2" fillId="0" borderId="28" xfId="0" applyFont="1" applyBorder="1" applyAlignment="1">
      <alignment vertical="center"/>
    </xf>
    <xf numFmtId="167" fontId="7" fillId="0" borderId="41" xfId="1" applyNumberFormat="1" applyFont="1" applyBorder="1" applyAlignment="1">
      <alignment horizontal="right" vertical="center"/>
    </xf>
    <xf numFmtId="0" fontId="7" fillId="0" borderId="28" xfId="0" applyFont="1" applyBorder="1" applyAlignment="1">
      <alignment horizontal="center" vertical="center"/>
    </xf>
    <xf numFmtId="167" fontId="7" fillId="0" borderId="21" xfId="1" applyNumberFormat="1" applyFont="1" applyBorder="1" applyAlignment="1">
      <alignment horizontal="right" vertical="center" wrapText="1"/>
    </xf>
    <xf numFmtId="167" fontId="2" fillId="0" borderId="21" xfId="1" applyNumberFormat="1" applyFont="1" applyBorder="1" applyAlignment="1">
      <alignment horizontal="right" vertical="center" wrapText="1"/>
    </xf>
    <xf numFmtId="167" fontId="9" fillId="0" borderId="21" xfId="1" applyNumberFormat="1" applyFont="1" applyBorder="1" applyAlignment="1">
      <alignment horizontal="right" vertical="center" wrapText="1"/>
    </xf>
    <xf numFmtId="0" fontId="3" fillId="3" borderId="21" xfId="0" applyFont="1" applyFill="1" applyBorder="1" applyAlignment="1">
      <alignment vertical="center" wrapText="1"/>
    </xf>
    <xf numFmtId="0" fontId="4" fillId="0" borderId="21" xfId="0" applyFont="1" applyBorder="1" applyAlignment="1">
      <alignment horizontal="center" vertical="center" wrapText="1"/>
    </xf>
    <xf numFmtId="0" fontId="3" fillId="3" borderId="42" xfId="0" applyFont="1" applyFill="1" applyBorder="1" applyAlignment="1">
      <alignment vertical="center" wrapText="1"/>
    </xf>
    <xf numFmtId="0" fontId="2" fillId="0" borderId="0" xfId="0" applyFont="1" applyBorder="1" applyAlignment="1">
      <alignment vertical="center" wrapText="1"/>
    </xf>
    <xf numFmtId="0" fontId="3" fillId="3" borderId="43" xfId="0" applyFont="1" applyFill="1" applyBorder="1" applyAlignment="1">
      <alignment vertical="center" wrapText="1"/>
    </xf>
    <xf numFmtId="0" fontId="3" fillId="3" borderId="20" xfId="0" applyFont="1" applyFill="1" applyBorder="1" applyAlignment="1">
      <alignment horizontal="center" vertical="center" wrapText="1"/>
    </xf>
    <xf numFmtId="0" fontId="9" fillId="0" borderId="44" xfId="0" applyFont="1" applyBorder="1" applyAlignment="1">
      <alignment vertical="center"/>
    </xf>
    <xf numFmtId="0" fontId="9" fillId="0" borderId="45" xfId="0" applyFont="1" applyBorder="1" applyAlignment="1">
      <alignment horizontal="center" vertical="center"/>
    </xf>
    <xf numFmtId="0" fontId="7" fillId="0" borderId="40" xfId="0" applyFont="1" applyBorder="1" applyAlignment="1">
      <alignment horizontal="left" vertical="center" indent="1"/>
    </xf>
    <xf numFmtId="167" fontId="7" fillId="0" borderId="39" xfId="1" applyNumberFormat="1" applyFont="1" applyBorder="1" applyAlignment="1">
      <alignment vertical="center"/>
    </xf>
    <xf numFmtId="0" fontId="9" fillId="0" borderId="40" xfId="0" applyFont="1" applyBorder="1" applyAlignment="1">
      <alignment vertical="center"/>
    </xf>
    <xf numFmtId="167" fontId="9" fillId="0" borderId="39" xfId="1" applyNumberFormat="1" applyFont="1" applyBorder="1" applyAlignment="1">
      <alignment vertical="center"/>
    </xf>
    <xf numFmtId="167" fontId="7" fillId="0" borderId="45" xfId="1" applyNumberFormat="1" applyFont="1" applyBorder="1" applyAlignment="1">
      <alignment vertical="center"/>
    </xf>
    <xf numFmtId="0" fontId="9" fillId="0" borderId="46" xfId="0" applyFont="1" applyBorder="1" applyAlignment="1">
      <alignment vertical="center"/>
    </xf>
    <xf numFmtId="167" fontId="9" fillId="0" borderId="47" xfId="1" applyNumberFormat="1" applyFont="1" applyBorder="1" applyAlignment="1">
      <alignment vertical="center"/>
    </xf>
    <xf numFmtId="0" fontId="3" fillId="2" borderId="52" xfId="0" applyFont="1" applyFill="1" applyBorder="1" applyAlignment="1">
      <alignment horizontal="center" vertical="center" wrapText="1"/>
    </xf>
    <xf numFmtId="0" fontId="7" fillId="0" borderId="41" xfId="0" applyFont="1" applyBorder="1" applyAlignment="1">
      <alignment horizontal="center" vertical="center"/>
    </xf>
    <xf numFmtId="167" fontId="12" fillId="0" borderId="41" xfId="1" applyNumberFormat="1" applyFont="1" applyFill="1" applyBorder="1" applyAlignment="1">
      <alignment horizontal="justify" vertical="center"/>
    </xf>
    <xf numFmtId="0" fontId="7" fillId="0" borderId="21" xfId="0" applyFont="1" applyBorder="1" applyAlignment="1">
      <alignment horizontal="justify" vertical="center" wrapText="1"/>
    </xf>
    <xf numFmtId="167" fontId="12" fillId="0" borderId="21" xfId="1" applyNumberFormat="1" applyFont="1" applyFill="1" applyBorder="1" applyAlignment="1">
      <alignment horizontal="justify" vertical="center"/>
    </xf>
    <xf numFmtId="0" fontId="7" fillId="0" borderId="21" xfId="0" applyFont="1" applyFill="1" applyBorder="1" applyAlignment="1">
      <alignment horizontal="left" vertical="center" wrapText="1"/>
    </xf>
    <xf numFmtId="167" fontId="13" fillId="0" borderId="21" xfId="0" applyNumberFormat="1" applyFont="1" applyFill="1" applyBorder="1" applyAlignment="1">
      <alignment horizontal="center" vertical="center"/>
    </xf>
    <xf numFmtId="0" fontId="3" fillId="2" borderId="58" xfId="0" applyFont="1" applyFill="1" applyBorder="1" applyAlignment="1">
      <alignment horizontal="center" vertical="center" wrapText="1"/>
    </xf>
    <xf numFmtId="167" fontId="14" fillId="0" borderId="21" xfId="1" applyNumberFormat="1" applyFont="1" applyFill="1" applyBorder="1" applyAlignment="1">
      <alignment horizontal="justify" vertical="center"/>
    </xf>
    <xf numFmtId="167" fontId="15" fillId="0" borderId="21" xfId="0" applyNumberFormat="1" applyFont="1" applyFill="1" applyBorder="1" applyAlignment="1">
      <alignment horizontal="center" vertical="center"/>
    </xf>
    <xf numFmtId="0" fontId="3" fillId="4" borderId="3" xfId="0" applyFont="1" applyFill="1" applyBorder="1" applyAlignment="1">
      <alignment horizontal="center" vertical="center" wrapText="1"/>
    </xf>
    <xf numFmtId="0" fontId="3" fillId="4" borderId="3" xfId="0" applyFont="1" applyFill="1" applyBorder="1" applyAlignment="1">
      <alignment horizontal="center" vertical="center"/>
    </xf>
    <xf numFmtId="0" fontId="4" fillId="0" borderId="0" xfId="0" applyFont="1"/>
    <xf numFmtId="3" fontId="4" fillId="0" borderId="0" xfId="0" applyNumberFormat="1" applyFont="1"/>
    <xf numFmtId="0" fontId="3" fillId="3" borderId="21" xfId="0" applyFont="1" applyFill="1" applyBorder="1" applyAlignment="1">
      <alignment horizontal="right" vertical="center" wrapText="1"/>
    </xf>
    <xf numFmtId="0" fontId="7" fillId="0" borderId="21" xfId="0" applyFont="1" applyBorder="1" applyAlignment="1">
      <alignment horizontal="center" vertical="center" wrapText="1"/>
    </xf>
    <xf numFmtId="0" fontId="7" fillId="0" borderId="21" xfId="0" applyFont="1" applyBorder="1" applyAlignment="1">
      <alignment horizontal="right" vertical="center" wrapText="1"/>
    </xf>
    <xf numFmtId="0" fontId="9" fillId="0" borderId="21" xfId="0" applyFont="1" applyBorder="1" applyAlignment="1">
      <alignment horizontal="center" vertical="center"/>
    </xf>
    <xf numFmtId="0" fontId="9" fillId="0" borderId="21" xfId="0" applyFont="1" applyBorder="1" applyAlignment="1">
      <alignment vertical="center"/>
    </xf>
    <xf numFmtId="3" fontId="9" fillId="0" borderId="21" xfId="0" applyNumberFormat="1" applyFont="1" applyBorder="1" applyAlignment="1">
      <alignment horizontal="right" vertical="center"/>
    </xf>
    <xf numFmtId="167" fontId="2" fillId="0" borderId="2" xfId="1" applyNumberFormat="1" applyFont="1" applyBorder="1" applyAlignment="1">
      <alignment horizontal="right" vertical="center"/>
    </xf>
    <xf numFmtId="0" fontId="7" fillId="0" borderId="1" xfId="0" applyFont="1" applyFill="1" applyBorder="1" applyAlignment="1">
      <alignment horizontal="justify" vertical="center" wrapText="1"/>
    </xf>
    <xf numFmtId="0" fontId="9" fillId="0" borderId="3"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10" xfId="0" applyFont="1" applyFill="1" applyBorder="1" applyAlignment="1">
      <alignment vertical="center" wrapText="1"/>
    </xf>
    <xf numFmtId="0" fontId="2" fillId="5" borderId="0" xfId="0" applyFont="1" applyFill="1"/>
    <xf numFmtId="0" fontId="7" fillId="0" borderId="21" xfId="0" applyFont="1" applyFill="1" applyBorder="1" applyAlignment="1">
      <alignment vertical="center" wrapText="1"/>
    </xf>
    <xf numFmtId="0" fontId="7" fillId="0" borderId="21" xfId="0" applyFont="1" applyFill="1" applyBorder="1" applyAlignment="1">
      <alignment horizontal="center" vertical="center" wrapText="1"/>
    </xf>
    <xf numFmtId="0" fontId="2" fillId="0" borderId="0" xfId="0" applyFont="1" applyFill="1"/>
    <xf numFmtId="0" fontId="10" fillId="0" borderId="2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7" fillId="0" borderId="41" xfId="0" applyFont="1" applyFill="1" applyBorder="1" applyAlignment="1">
      <alignment horizontal="justify" vertical="center" wrapText="1"/>
    </xf>
    <xf numFmtId="0" fontId="7" fillId="0" borderId="21" xfId="0" applyFont="1" applyFill="1" applyBorder="1" applyAlignment="1">
      <alignment horizontal="justify" vertical="center" wrapText="1"/>
    </xf>
    <xf numFmtId="0" fontId="7" fillId="0" borderId="21" xfId="0" quotePrefix="1" applyFont="1" applyFill="1" applyBorder="1" applyAlignment="1">
      <alignment horizontal="left" vertical="center" wrapText="1"/>
    </xf>
    <xf numFmtId="0" fontId="7" fillId="0" borderId="21" xfId="0" quotePrefix="1" applyFont="1" applyFill="1" applyBorder="1" applyAlignment="1">
      <alignment horizontal="left" vertical="center"/>
    </xf>
    <xf numFmtId="0" fontId="7" fillId="0" borderId="3" xfId="0" applyFont="1" applyFill="1" applyBorder="1" applyAlignment="1">
      <alignment vertical="center"/>
    </xf>
    <xf numFmtId="0" fontId="7" fillId="0" borderId="3" xfId="0" applyFont="1" applyFill="1" applyBorder="1" applyAlignment="1">
      <alignment vertical="center" wrapText="1"/>
    </xf>
    <xf numFmtId="167" fontId="7" fillId="0" borderId="3" xfId="1" applyNumberFormat="1" applyFont="1" applyFill="1" applyBorder="1" applyAlignment="1">
      <alignment horizontal="justify" vertical="center"/>
    </xf>
    <xf numFmtId="0" fontId="7" fillId="0" borderId="3" xfId="0" quotePrefix="1" applyFont="1" applyFill="1" applyBorder="1" applyAlignment="1">
      <alignment vertical="center"/>
    </xf>
    <xf numFmtId="0" fontId="9" fillId="0" borderId="3" xfId="0" applyFont="1" applyFill="1" applyBorder="1" applyAlignment="1">
      <alignment horizontal="justify" vertical="center"/>
    </xf>
    <xf numFmtId="167" fontId="9" fillId="0" borderId="3" xfId="0" applyNumberFormat="1" applyFont="1" applyFill="1" applyBorder="1" applyAlignment="1">
      <alignment horizontal="center" vertical="center"/>
    </xf>
    <xf numFmtId="0" fontId="7" fillId="0" borderId="21" xfId="0" applyFont="1" applyFill="1" applyBorder="1" applyAlignment="1">
      <alignment horizontal="center" vertical="center"/>
    </xf>
    <xf numFmtId="0" fontId="10" fillId="0" borderId="21" xfId="0" applyFont="1" applyBorder="1" applyAlignment="1">
      <alignment vertical="center" wrapText="1"/>
    </xf>
    <xf numFmtId="0" fontId="2" fillId="0" borderId="0" xfId="0" applyFont="1" applyAlignment="1">
      <alignment vertical="center" wrapText="1"/>
    </xf>
    <xf numFmtId="0" fontId="3" fillId="3" borderId="21" xfId="0" applyFont="1" applyFill="1" applyBorder="1" applyAlignment="1">
      <alignment horizontal="center" vertical="center" wrapText="1"/>
    </xf>
    <xf numFmtId="0" fontId="7" fillId="0" borderId="26" xfId="0" applyFont="1" applyBorder="1" applyAlignment="1">
      <alignment horizontal="left" vertical="center"/>
    </xf>
    <xf numFmtId="167" fontId="7" fillId="0" borderId="44" xfId="1" applyNumberFormat="1" applyFont="1" applyBorder="1" applyAlignment="1">
      <alignment vertical="center"/>
    </xf>
    <xf numFmtId="0" fontId="3" fillId="3" borderId="19" xfId="0" applyFont="1" applyFill="1" applyBorder="1" applyAlignment="1">
      <alignment horizontal="center" vertical="center" wrapText="1"/>
    </xf>
    <xf numFmtId="167" fontId="7" fillId="0" borderId="40" xfId="1" applyNumberFormat="1" applyFont="1" applyBorder="1" applyAlignment="1">
      <alignment vertical="center"/>
    </xf>
    <xf numFmtId="167" fontId="9" fillId="0" borderId="46" xfId="1" applyNumberFormat="1" applyFont="1" applyBorder="1" applyAlignment="1">
      <alignment vertical="center"/>
    </xf>
    <xf numFmtId="167" fontId="9" fillId="0" borderId="46" xfId="1" applyNumberFormat="1" applyFont="1" applyFill="1" applyBorder="1" applyAlignment="1">
      <alignmen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2" fillId="6" borderId="0" xfId="0" applyFont="1" applyFill="1"/>
    <xf numFmtId="0" fontId="21" fillId="0" borderId="26" xfId="0" applyFont="1" applyBorder="1" applyAlignment="1">
      <alignment horizontal="center" vertical="center" wrapText="1"/>
    </xf>
    <xf numFmtId="0" fontId="21" fillId="0" borderId="66"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66" xfId="0" applyFont="1" applyBorder="1" applyAlignment="1">
      <alignment horizontal="center" vertical="center" wrapText="1"/>
    </xf>
    <xf numFmtId="0" fontId="20" fillId="3" borderId="61" xfId="0" applyFont="1" applyFill="1" applyBorder="1" applyAlignment="1">
      <alignment horizontal="center" vertical="center" wrapText="1"/>
    </xf>
    <xf numFmtId="0" fontId="21" fillId="0" borderId="61" xfId="0" applyFont="1" applyBorder="1" applyAlignment="1">
      <alignment horizontal="center" vertical="center" wrapText="1"/>
    </xf>
    <xf numFmtId="167" fontId="21" fillId="0" borderId="61" xfId="1" applyNumberFormat="1" applyFont="1" applyBorder="1" applyAlignment="1">
      <alignment horizontal="center" vertical="center" wrapText="1"/>
    </xf>
    <xf numFmtId="10" fontId="21" fillId="0" borderId="61" xfId="2" applyNumberFormat="1" applyFont="1" applyBorder="1" applyAlignment="1">
      <alignment horizontal="center" vertical="center" wrapText="1"/>
    </xf>
    <xf numFmtId="0" fontId="22" fillId="0" borderId="61" xfId="0" applyFont="1" applyBorder="1" applyAlignment="1">
      <alignment vertical="center" wrapText="1"/>
    </xf>
    <xf numFmtId="0" fontId="22" fillId="0" borderId="61" xfId="0" applyFont="1" applyBorder="1" applyAlignment="1">
      <alignment horizontal="center" vertical="center" wrapText="1"/>
    </xf>
    <xf numFmtId="167" fontId="22" fillId="0" borderId="61" xfId="1" applyNumberFormat="1" applyFont="1" applyBorder="1" applyAlignment="1">
      <alignment horizontal="center" vertical="center" wrapText="1"/>
    </xf>
    <xf numFmtId="10" fontId="22" fillId="0" borderId="61" xfId="2" applyNumberFormat="1" applyFont="1" applyBorder="1" applyAlignment="1">
      <alignment horizontal="center" vertical="center" wrapText="1"/>
    </xf>
    <xf numFmtId="0" fontId="18" fillId="0" borderId="61" xfId="0" applyFont="1" applyBorder="1" applyAlignment="1">
      <alignment horizontal="center" vertical="center" wrapText="1"/>
    </xf>
    <xf numFmtId="0" fontId="18" fillId="0" borderId="61" xfId="0" applyFont="1" applyBorder="1" applyAlignment="1">
      <alignment horizontal="right" vertical="center" wrapText="1"/>
    </xf>
    <xf numFmtId="0" fontId="22" fillId="0" borderId="61" xfId="0" applyFont="1" applyBorder="1" applyAlignment="1">
      <alignment horizontal="left" vertical="center" wrapText="1"/>
    </xf>
    <xf numFmtId="0" fontId="23" fillId="0" borderId="61" xfId="0" applyFont="1" applyBorder="1" applyAlignment="1">
      <alignment horizontal="center" vertical="center" wrapText="1"/>
    </xf>
    <xf numFmtId="0" fontId="22" fillId="0" borderId="61" xfId="0" applyFont="1" applyBorder="1" applyAlignment="1">
      <alignment horizontal="right" vertical="center" wrapText="1"/>
    </xf>
    <xf numFmtId="9" fontId="21" fillId="0" borderId="61" xfId="2" applyNumberFormat="1" applyFont="1" applyBorder="1" applyAlignment="1">
      <alignment horizontal="center" vertical="center" wrapText="1"/>
    </xf>
    <xf numFmtId="0" fontId="21" fillId="0" borderId="61" xfId="1" applyNumberFormat="1" applyFont="1" applyBorder="1" applyAlignment="1">
      <alignment horizontal="center" vertical="center" wrapText="1"/>
    </xf>
    <xf numFmtId="167" fontId="15" fillId="0" borderId="3" xfId="0" applyNumberFormat="1" applyFont="1" applyFill="1" applyBorder="1"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18" fillId="0" borderId="0" xfId="0" applyFont="1" applyBorder="1" applyAlignment="1">
      <alignment vertical="center"/>
    </xf>
    <xf numFmtId="0" fontId="5" fillId="0" borderId="0" xfId="0" applyFont="1" applyFill="1" applyAlignment="1">
      <alignment vertical="center"/>
    </xf>
    <xf numFmtId="0" fontId="2" fillId="0" borderId="0" xfId="0" applyFont="1" applyAlignment="1">
      <alignment vertical="center"/>
    </xf>
    <xf numFmtId="0" fontId="5" fillId="0" borderId="0" xfId="0" applyFont="1" applyAlignment="1">
      <alignment vertical="center"/>
    </xf>
    <xf numFmtId="9" fontId="9" fillId="0" borderId="17" xfId="4" applyFont="1" applyBorder="1" applyAlignment="1">
      <alignment horizontal="right" vertical="center" wrapText="1"/>
    </xf>
    <xf numFmtId="165" fontId="2" fillId="0" borderId="0" xfId="1" applyFont="1" applyAlignment="1">
      <alignment vertical="center"/>
    </xf>
    <xf numFmtId="0" fontId="2" fillId="0" borderId="0" xfId="0" applyFont="1" applyFill="1" applyAlignment="1">
      <alignment vertical="center"/>
    </xf>
    <xf numFmtId="165" fontId="2" fillId="0" borderId="0" xfId="1" applyFont="1" applyFill="1" applyAlignment="1">
      <alignment vertical="center"/>
    </xf>
    <xf numFmtId="167" fontId="2" fillId="0" borderId="0" xfId="1" applyNumberFormat="1" applyFont="1" applyAlignment="1">
      <alignment vertical="center"/>
    </xf>
    <xf numFmtId="0" fontId="7" fillId="0" borderId="15" xfId="0" applyFont="1" applyBorder="1" applyAlignment="1">
      <alignment horizontal="justify" vertical="center"/>
    </xf>
    <xf numFmtId="167" fontId="7" fillId="0" borderId="16" xfId="3" applyNumberFormat="1" applyFont="1" applyBorder="1" applyAlignment="1">
      <alignment horizontal="right" vertical="center"/>
    </xf>
    <xf numFmtId="0" fontId="7" fillId="0" borderId="17" xfId="0" applyFont="1" applyBorder="1" applyAlignment="1">
      <alignment horizontal="center" vertical="center" wrapText="1"/>
    </xf>
    <xf numFmtId="0" fontId="5" fillId="6" borderId="0" xfId="0" applyFont="1" applyFill="1"/>
    <xf numFmtId="0" fontId="2" fillId="6" borderId="0" xfId="0" applyFont="1" applyFill="1" applyAlignment="1">
      <alignment wrapText="1"/>
    </xf>
    <xf numFmtId="0" fontId="18" fillId="3" borderId="61" xfId="0" applyFont="1" applyFill="1" applyBorder="1" applyAlignment="1">
      <alignment vertical="center" wrapText="1"/>
    </xf>
    <xf numFmtId="0" fontId="17" fillId="0" borderId="0" xfId="0" applyFont="1" applyAlignment="1">
      <alignment vertical="center"/>
    </xf>
    <xf numFmtId="3" fontId="2" fillId="0" borderId="0" xfId="0" applyNumberFormat="1" applyFont="1" applyAlignment="1">
      <alignment vertical="center"/>
    </xf>
    <xf numFmtId="0" fontId="5" fillId="6" borderId="0" xfId="0" applyFont="1" applyFill="1" applyAlignment="1">
      <alignment vertical="center"/>
    </xf>
    <xf numFmtId="10" fontId="2" fillId="0" borderId="21" xfId="0" applyNumberFormat="1" applyFont="1" applyBorder="1" applyAlignment="1">
      <alignment horizontal="right" vertical="center" wrapText="1"/>
    </xf>
    <xf numFmtId="10" fontId="4" fillId="0" borderId="21" xfId="0" applyNumberFormat="1" applyFont="1" applyBorder="1" applyAlignment="1">
      <alignment horizontal="right" vertical="center" wrapText="1"/>
    </xf>
    <xf numFmtId="0" fontId="25" fillId="3" borderId="69" xfId="0" applyFont="1" applyFill="1" applyBorder="1" applyAlignment="1">
      <alignment vertical="center"/>
    </xf>
    <xf numFmtId="0" fontId="24" fillId="0" borderId="0" xfId="0" applyFont="1"/>
    <xf numFmtId="0" fontId="25" fillId="3" borderId="70" xfId="0" applyFont="1" applyFill="1" applyBorder="1" applyAlignment="1">
      <alignment vertical="center" wrapText="1"/>
    </xf>
    <xf numFmtId="0" fontId="26" fillId="3" borderId="70" xfId="0" applyFont="1" applyFill="1" applyBorder="1" applyAlignment="1">
      <alignment vertical="center"/>
    </xf>
    <xf numFmtId="0" fontId="26" fillId="3" borderId="71" xfId="0" applyFont="1" applyFill="1" applyBorder="1" applyAlignment="1">
      <alignment vertical="center"/>
    </xf>
    <xf numFmtId="0" fontId="13" fillId="7" borderId="72" xfId="0" applyFont="1" applyFill="1" applyBorder="1" applyAlignment="1">
      <alignment vertical="center"/>
    </xf>
    <xf numFmtId="0" fontId="13" fillId="7" borderId="73" xfId="0" applyFont="1" applyFill="1" applyBorder="1" applyAlignment="1">
      <alignment horizontal="right" vertical="center" wrapText="1"/>
    </xf>
    <xf numFmtId="0" fontId="13" fillId="7" borderId="73" xfId="0" applyFont="1" applyFill="1" applyBorder="1" applyAlignment="1">
      <alignment horizontal="right" vertical="center"/>
    </xf>
    <xf numFmtId="0" fontId="13" fillId="7" borderId="74" xfId="0" applyFont="1" applyFill="1" applyBorder="1" applyAlignment="1">
      <alignment horizontal="right" vertical="center"/>
    </xf>
    <xf numFmtId="0" fontId="27" fillId="7" borderId="75" xfId="0" applyFont="1" applyFill="1" applyBorder="1" applyAlignment="1">
      <alignment vertical="center"/>
    </xf>
    <xf numFmtId="0" fontId="27" fillId="7" borderId="0" xfId="0" applyFont="1" applyFill="1" applyAlignment="1">
      <alignment horizontal="right" vertical="center" wrapText="1"/>
    </xf>
    <xf numFmtId="3" fontId="27" fillId="7" borderId="0" xfId="0" applyNumberFormat="1" applyFont="1" applyFill="1" applyAlignment="1">
      <alignment horizontal="right" vertical="center"/>
    </xf>
    <xf numFmtId="3" fontId="27" fillId="7" borderId="38" xfId="0" applyNumberFormat="1" applyFont="1" applyFill="1" applyBorder="1" applyAlignment="1">
      <alignment horizontal="right" vertical="center"/>
    </xf>
    <xf numFmtId="0" fontId="28" fillId="7" borderId="72" xfId="0" applyFont="1" applyFill="1" applyBorder="1" applyAlignment="1">
      <alignment vertical="center"/>
    </xf>
    <xf numFmtId="0" fontId="28" fillId="7" borderId="73" xfId="0" applyFont="1" applyFill="1" applyBorder="1" applyAlignment="1">
      <alignment horizontal="right" vertical="center" wrapText="1"/>
    </xf>
    <xf numFmtId="10" fontId="28" fillId="7" borderId="73" xfId="0" applyNumberFormat="1" applyFont="1" applyFill="1" applyBorder="1" applyAlignment="1">
      <alignment horizontal="right" vertical="center"/>
    </xf>
    <xf numFmtId="10" fontId="28" fillId="7" borderId="74" xfId="0" applyNumberFormat="1" applyFont="1" applyFill="1" applyBorder="1" applyAlignment="1">
      <alignment horizontal="right" vertical="center"/>
    </xf>
    <xf numFmtId="0" fontId="29" fillId="7" borderId="73" xfId="0" applyFont="1" applyFill="1" applyBorder="1" applyAlignment="1">
      <alignment horizontal="right" vertical="center"/>
    </xf>
    <xf numFmtId="0" fontId="13" fillId="7" borderId="74" xfId="0" applyFont="1" applyFill="1" applyBorder="1" applyAlignment="1">
      <alignment horizontal="right" vertical="center" wrapText="1"/>
    </xf>
    <xf numFmtId="0" fontId="30" fillId="7" borderId="75" xfId="0" applyFont="1" applyFill="1" applyBorder="1" applyAlignment="1">
      <alignment vertical="center"/>
    </xf>
    <xf numFmtId="3" fontId="30" fillId="7" borderId="0" xfId="0" applyNumberFormat="1" applyFont="1" applyFill="1" applyAlignment="1">
      <alignment horizontal="right" vertical="center"/>
    </xf>
    <xf numFmtId="0" fontId="31" fillId="7" borderId="38" xfId="0" applyFont="1" applyFill="1" applyBorder="1" applyAlignment="1">
      <alignment horizontal="right" vertical="center"/>
    </xf>
    <xf numFmtId="0" fontId="32" fillId="7" borderId="0" xfId="0" applyFont="1" applyFill="1" applyAlignment="1">
      <alignment horizontal="right" vertical="center"/>
    </xf>
    <xf numFmtId="10" fontId="28" fillId="7" borderId="38" xfId="0" applyNumberFormat="1" applyFont="1" applyFill="1" applyBorder="1" applyAlignment="1">
      <alignment horizontal="right" vertical="center"/>
    </xf>
    <xf numFmtId="0" fontId="27" fillId="7" borderId="75" xfId="0" applyFont="1" applyFill="1" applyBorder="1" applyAlignment="1">
      <alignment horizontal="left" vertical="center" indent="1"/>
    </xf>
    <xf numFmtId="0" fontId="32" fillId="7" borderId="0" xfId="0" applyFont="1" applyFill="1" applyAlignment="1">
      <alignment vertical="center"/>
    </xf>
    <xf numFmtId="0" fontId="27" fillId="7" borderId="72" xfId="0" applyFont="1" applyFill="1" applyBorder="1" applyAlignment="1">
      <alignment horizontal="left" vertical="center" indent="1"/>
    </xf>
    <xf numFmtId="0" fontId="32" fillId="7" borderId="73" xfId="0" applyFont="1" applyFill="1" applyBorder="1" applyAlignment="1">
      <alignment horizontal="right" vertical="center"/>
    </xf>
    <xf numFmtId="0" fontId="27" fillId="7" borderId="0" xfId="0" applyFont="1" applyFill="1" applyAlignment="1">
      <alignment horizontal="right" vertical="center"/>
    </xf>
    <xf numFmtId="0" fontId="27" fillId="7" borderId="38" xfId="0" applyFont="1" applyFill="1" applyBorder="1" applyAlignment="1">
      <alignment horizontal="right" vertical="center"/>
    </xf>
    <xf numFmtId="0" fontId="33" fillId="3" borderId="0" xfId="0" applyFont="1" applyFill="1" applyAlignment="1">
      <alignment vertical="center" wrapText="1"/>
    </xf>
    <xf numFmtId="0" fontId="13" fillId="7" borderId="77" xfId="0" applyFont="1" applyFill="1" applyBorder="1" applyAlignment="1">
      <alignment vertical="center" wrapText="1"/>
    </xf>
    <xf numFmtId="0" fontId="13" fillId="7" borderId="78" xfId="0" applyFont="1" applyFill="1" applyBorder="1" applyAlignment="1">
      <alignment horizontal="right" vertical="center" wrapText="1"/>
    </xf>
    <xf numFmtId="0" fontId="12" fillId="7" borderId="79" xfId="0" applyFont="1" applyFill="1" applyBorder="1" applyAlignment="1">
      <alignment vertical="center" wrapText="1"/>
    </xf>
    <xf numFmtId="0" fontId="27" fillId="7" borderId="80" xfId="0" applyFont="1" applyFill="1" applyBorder="1" applyAlignment="1">
      <alignment horizontal="right" vertical="center" wrapText="1"/>
    </xf>
    <xf numFmtId="0" fontId="27" fillId="7" borderId="81" xfId="0" applyFont="1" applyFill="1" applyBorder="1" applyAlignment="1">
      <alignment horizontal="right" vertical="center" wrapText="1"/>
    </xf>
    <xf numFmtId="3" fontId="27" fillId="7" borderId="80" xfId="0" applyNumberFormat="1" applyFont="1" applyFill="1" applyBorder="1" applyAlignment="1">
      <alignment horizontal="right" vertical="center" wrapText="1"/>
    </xf>
    <xf numFmtId="3" fontId="27" fillId="7" borderId="81" xfId="0" applyNumberFormat="1" applyFont="1" applyFill="1" applyBorder="1" applyAlignment="1">
      <alignment horizontal="right" vertical="center" wrapText="1"/>
    </xf>
    <xf numFmtId="0" fontId="30" fillId="7" borderId="79" xfId="0" applyFont="1" applyFill="1" applyBorder="1" applyAlignment="1">
      <alignment vertical="center" wrapText="1"/>
    </xf>
    <xf numFmtId="0" fontId="27" fillId="7" borderId="79" xfId="0" applyFont="1" applyFill="1" applyBorder="1" applyAlignment="1">
      <alignment horizontal="left" vertical="center" wrapText="1" indent="1"/>
    </xf>
    <xf numFmtId="0" fontId="27" fillId="7" borderId="77" xfId="0" applyFont="1" applyFill="1" applyBorder="1" applyAlignment="1">
      <alignment horizontal="left" vertical="center" wrapText="1" indent="1"/>
    </xf>
    <xf numFmtId="0" fontId="27" fillId="7" borderId="78" xfId="0" applyFont="1" applyFill="1" applyBorder="1" applyAlignment="1">
      <alignment horizontal="right" vertical="center" wrapText="1"/>
    </xf>
    <xf numFmtId="0" fontId="27" fillId="7" borderId="74" xfId="0" applyFont="1" applyFill="1" applyBorder="1" applyAlignment="1">
      <alignment horizontal="right" vertical="center" wrapText="1"/>
    </xf>
    <xf numFmtId="3" fontId="13" fillId="7" borderId="78" xfId="0" applyNumberFormat="1" applyFont="1" applyFill="1" applyBorder="1" applyAlignment="1">
      <alignment horizontal="right" vertical="center" wrapText="1"/>
    </xf>
    <xf numFmtId="3" fontId="13" fillId="7" borderId="74" xfId="0" applyNumberFormat="1" applyFont="1" applyFill="1" applyBorder="1" applyAlignment="1">
      <alignment horizontal="right" vertical="center" wrapText="1"/>
    </xf>
    <xf numFmtId="0" fontId="30" fillId="7" borderId="0" xfId="0" applyFont="1" applyFill="1" applyAlignment="1">
      <alignment vertical="center" wrapText="1"/>
    </xf>
    <xf numFmtId="0" fontId="30" fillId="7" borderId="83" xfId="0" applyFont="1" applyFill="1" applyBorder="1" applyAlignment="1">
      <alignment vertical="center" wrapText="1"/>
    </xf>
    <xf numFmtId="0" fontId="0" fillId="0" borderId="73" xfId="0" applyBorder="1"/>
    <xf numFmtId="0" fontId="30" fillId="7" borderId="78" xfId="0" applyFont="1" applyFill="1" applyBorder="1" applyAlignment="1">
      <alignment vertical="center" wrapText="1"/>
    </xf>
    <xf numFmtId="0" fontId="30" fillId="7" borderId="78" xfId="0" applyFont="1" applyFill="1" applyBorder="1" applyAlignment="1">
      <alignment horizontal="center" vertical="center" wrapText="1"/>
    </xf>
    <xf numFmtId="0" fontId="30" fillId="7" borderId="74" xfId="0" applyFont="1" applyFill="1" applyBorder="1" applyAlignment="1">
      <alignment horizontal="center" vertical="center" wrapText="1"/>
    </xf>
    <xf numFmtId="0" fontId="27" fillId="0" borderId="79" xfId="0" applyFont="1" applyBorder="1" applyAlignment="1">
      <alignment vertical="center"/>
    </xf>
    <xf numFmtId="0" fontId="0" fillId="0" borderId="80" xfId="0" applyBorder="1" applyAlignment="1">
      <alignment vertical="center" wrapText="1"/>
    </xf>
    <xf numFmtId="0" fontId="27" fillId="0" borderId="80" xfId="0" applyFont="1" applyBorder="1" applyAlignment="1">
      <alignment vertical="center" wrapText="1"/>
    </xf>
    <xf numFmtId="0" fontId="12" fillId="7" borderId="80" xfId="0" applyFont="1" applyFill="1" applyBorder="1" applyAlignment="1">
      <alignment horizontal="right" vertical="center"/>
    </xf>
    <xf numFmtId="0" fontId="27" fillId="0" borderId="0" xfId="0" applyFont="1" applyAlignment="1">
      <alignment vertical="center"/>
    </xf>
    <xf numFmtId="0" fontId="27" fillId="0" borderId="82" xfId="0" applyFont="1" applyBorder="1" applyAlignment="1">
      <alignment vertical="center"/>
    </xf>
    <xf numFmtId="0" fontId="12" fillId="0" borderId="80" xfId="0" applyFont="1" applyBorder="1" applyAlignment="1">
      <alignment vertical="center" wrapText="1"/>
    </xf>
    <xf numFmtId="0" fontId="12" fillId="7" borderId="80" xfId="0" applyFont="1" applyFill="1" applyBorder="1" applyAlignment="1">
      <alignment horizontal="right" vertical="center" wrapText="1"/>
    </xf>
    <xf numFmtId="0" fontId="27" fillId="0" borderId="0" xfId="0" applyFont="1" applyAlignment="1">
      <alignment vertical="center" wrapText="1"/>
    </xf>
    <xf numFmtId="0" fontId="27" fillId="0" borderId="83" xfId="0" applyFont="1" applyBorder="1" applyAlignment="1">
      <alignment vertical="center" wrapText="1"/>
    </xf>
    <xf numFmtId="0" fontId="12" fillId="7" borderId="0" xfId="0" applyFont="1" applyFill="1" applyAlignment="1">
      <alignment horizontal="right" vertical="center"/>
    </xf>
    <xf numFmtId="0" fontId="27" fillId="7" borderId="38" xfId="0" applyFont="1" applyFill="1" applyBorder="1" applyAlignment="1">
      <alignment horizontal="right" vertical="center" wrapText="1"/>
    </xf>
    <xf numFmtId="0" fontId="27" fillId="7" borderId="80" xfId="0" applyFont="1" applyFill="1" applyBorder="1" applyAlignment="1">
      <alignment horizontal="right" vertical="center"/>
    </xf>
    <xf numFmtId="0" fontId="27" fillId="7" borderId="80" xfId="0" applyFont="1" applyFill="1" applyBorder="1" applyAlignment="1">
      <alignment vertical="center" wrapText="1"/>
    </xf>
    <xf numFmtId="0" fontId="27" fillId="0" borderId="82" xfId="0" applyFont="1" applyBorder="1" applyAlignment="1">
      <alignment horizontal="center" vertical="center"/>
    </xf>
    <xf numFmtId="0" fontId="0" fillId="0" borderId="82" xfId="0" applyBorder="1" applyAlignment="1">
      <alignment vertical="top"/>
    </xf>
    <xf numFmtId="0" fontId="0" fillId="0" borderId="79" xfId="0" applyBorder="1" applyAlignment="1">
      <alignment vertical="top"/>
    </xf>
    <xf numFmtId="0" fontId="27" fillId="0" borderId="83" xfId="0" applyFont="1" applyBorder="1" applyAlignment="1">
      <alignment horizontal="center" vertical="center" wrapText="1"/>
    </xf>
    <xf numFmtId="0" fontId="0" fillId="0" borderId="83" xfId="0" applyBorder="1" applyAlignment="1">
      <alignment vertical="top" wrapText="1"/>
    </xf>
    <xf numFmtId="0" fontId="0" fillId="0" borderId="80" xfId="0" applyBorder="1" applyAlignment="1">
      <alignment vertical="top" wrapText="1"/>
    </xf>
    <xf numFmtId="0" fontId="27" fillId="0" borderId="80" xfId="0" applyFont="1" applyBorder="1" applyAlignment="1">
      <alignment horizontal="right" vertical="center"/>
    </xf>
    <xf numFmtId="0" fontId="27" fillId="7" borderId="79" xfId="0" applyFont="1" applyFill="1" applyBorder="1" applyAlignment="1">
      <alignment vertical="center"/>
    </xf>
    <xf numFmtId="0" fontId="27" fillId="7" borderId="77" xfId="0" applyFont="1" applyFill="1" applyBorder="1" applyAlignment="1">
      <alignment vertical="center"/>
    </xf>
    <xf numFmtId="0" fontId="0" fillId="7" borderId="78" xfId="0" applyFill="1" applyBorder="1" applyAlignment="1">
      <alignment vertical="center" wrapText="1"/>
    </xf>
    <xf numFmtId="0" fontId="27" fillId="7" borderId="78" xfId="0" applyFont="1" applyFill="1" applyBorder="1" applyAlignment="1">
      <alignment vertical="center" wrapText="1"/>
    </xf>
    <xf numFmtId="0" fontId="27" fillId="7" borderId="78" xfId="0" applyFont="1" applyFill="1" applyBorder="1" applyAlignment="1">
      <alignment horizontal="right" vertical="center"/>
    </xf>
    <xf numFmtId="0" fontId="30" fillId="7" borderId="0" xfId="0" applyFont="1" applyFill="1" applyAlignment="1">
      <alignment vertical="center"/>
    </xf>
    <xf numFmtId="0" fontId="30" fillId="7" borderId="72" xfId="0" applyFont="1" applyFill="1" applyBorder="1" applyAlignment="1">
      <alignment vertical="center"/>
    </xf>
    <xf numFmtId="0" fontId="30" fillId="7" borderId="78" xfId="0" applyFont="1" applyFill="1" applyBorder="1" applyAlignment="1">
      <alignment horizontal="right" vertical="center"/>
    </xf>
    <xf numFmtId="0" fontId="30" fillId="7" borderId="73" xfId="0" applyFont="1" applyFill="1" applyBorder="1" applyAlignment="1">
      <alignment horizontal="right" vertical="center" wrapText="1"/>
    </xf>
    <xf numFmtId="0" fontId="30" fillId="7" borderId="78" xfId="0" applyFont="1" applyFill="1" applyBorder="1" applyAlignment="1">
      <alignment horizontal="right" vertical="center" wrapText="1"/>
    </xf>
    <xf numFmtId="0" fontId="30" fillId="7" borderId="74" xfId="0" applyFont="1" applyFill="1" applyBorder="1" applyAlignment="1">
      <alignment horizontal="right" vertical="center" wrapText="1"/>
    </xf>
    <xf numFmtId="0" fontId="25" fillId="3" borderId="0" xfId="0" applyFont="1" applyFill="1" applyAlignment="1">
      <alignment vertical="center"/>
    </xf>
    <xf numFmtId="0" fontId="13" fillId="7" borderId="78" xfId="0" applyFont="1" applyFill="1" applyBorder="1" applyAlignment="1">
      <alignment vertical="center"/>
    </xf>
    <xf numFmtId="0" fontId="13" fillId="7" borderId="78" xfId="0" applyFont="1" applyFill="1" applyBorder="1" applyAlignment="1">
      <alignment horizontal="right" vertical="center"/>
    </xf>
    <xf numFmtId="0" fontId="12" fillId="7" borderId="79" xfId="0" applyFont="1" applyFill="1" applyBorder="1" applyAlignment="1">
      <alignment vertical="center"/>
    </xf>
    <xf numFmtId="0" fontId="12" fillId="7" borderId="80" xfId="0" applyFont="1" applyFill="1" applyBorder="1" applyAlignment="1">
      <alignment vertical="center"/>
    </xf>
    <xf numFmtId="0" fontId="12" fillId="7" borderId="81" xfId="0" applyFont="1" applyFill="1" applyBorder="1" applyAlignment="1">
      <alignment vertical="center" wrapText="1"/>
    </xf>
    <xf numFmtId="0" fontId="12" fillId="7" borderId="0" xfId="0" applyFont="1" applyFill="1" applyAlignment="1">
      <alignment vertical="center"/>
    </xf>
    <xf numFmtId="0" fontId="12" fillId="7" borderId="81" xfId="0" applyFont="1" applyFill="1" applyBorder="1" applyAlignment="1">
      <alignment vertical="center"/>
    </xf>
    <xf numFmtId="0" fontId="24" fillId="7" borderId="80" xfId="0" applyFont="1" applyFill="1" applyBorder="1" applyAlignment="1">
      <alignment vertical="center"/>
    </xf>
    <xf numFmtId="0" fontId="12" fillId="7" borderId="38" xfId="0" applyFont="1" applyFill="1" applyBorder="1" applyAlignment="1">
      <alignment vertical="center"/>
    </xf>
    <xf numFmtId="0" fontId="24" fillId="7" borderId="80" xfId="0" applyFont="1" applyFill="1" applyBorder="1" applyAlignment="1">
      <alignment vertical="top"/>
    </xf>
    <xf numFmtId="0" fontId="12" fillId="7" borderId="81" xfId="0" applyFont="1" applyFill="1" applyBorder="1" applyAlignment="1">
      <alignment horizontal="right" vertical="center"/>
    </xf>
    <xf numFmtId="0" fontId="12" fillId="7" borderId="78" xfId="0" applyFont="1" applyFill="1" applyBorder="1" applyAlignment="1">
      <alignment vertical="center"/>
    </xf>
    <xf numFmtId="0" fontId="12" fillId="7" borderId="78" xfId="0" applyFont="1" applyFill="1" applyBorder="1" applyAlignment="1">
      <alignment horizontal="right" vertical="center"/>
    </xf>
    <xf numFmtId="0" fontId="12" fillId="7" borderId="74" xfId="0" applyFont="1" applyFill="1" applyBorder="1" applyAlignment="1">
      <alignment horizontal="right" vertical="center"/>
    </xf>
    <xf numFmtId="0" fontId="3" fillId="3" borderId="71" xfId="0" applyFont="1" applyFill="1" applyBorder="1" applyAlignment="1">
      <alignment vertical="center"/>
    </xf>
    <xf numFmtId="0" fontId="12" fillId="7" borderId="110" xfId="0" applyFont="1" applyFill="1" applyBorder="1" applyAlignment="1">
      <alignment vertical="center"/>
    </xf>
    <xf numFmtId="9" fontId="7" fillId="7" borderId="74" xfId="0" applyNumberFormat="1" applyFont="1" applyFill="1" applyBorder="1" applyAlignment="1">
      <alignment horizontal="center" vertical="center" wrapText="1"/>
    </xf>
    <xf numFmtId="9" fontId="7" fillId="7" borderId="74" xfId="0" applyNumberFormat="1" applyFont="1" applyFill="1" applyBorder="1" applyAlignment="1">
      <alignment horizontal="center" vertical="center"/>
    </xf>
    <xf numFmtId="0" fontId="35" fillId="7" borderId="0" xfId="0" applyFont="1" applyFill="1" applyAlignment="1">
      <alignment horizontal="center" vertical="center"/>
    </xf>
    <xf numFmtId="0" fontId="35" fillId="7" borderId="73" xfId="0" applyFont="1" applyFill="1" applyBorder="1" applyAlignment="1">
      <alignment horizontal="center" vertical="center"/>
    </xf>
    <xf numFmtId="0" fontId="35" fillId="7" borderId="73" xfId="0" applyFont="1" applyFill="1" applyBorder="1" applyAlignment="1">
      <alignment horizontal="center" vertical="center" wrapText="1"/>
    </xf>
    <xf numFmtId="0" fontId="35" fillId="7" borderId="74" xfId="0" applyFont="1" applyFill="1" applyBorder="1" applyAlignment="1">
      <alignment horizontal="center" vertical="center" wrapText="1"/>
    </xf>
    <xf numFmtId="0" fontId="36" fillId="7" borderId="0" xfId="0" applyFont="1" applyFill="1" applyAlignment="1">
      <alignment vertical="center"/>
    </xf>
    <xf numFmtId="10" fontId="36" fillId="7" borderId="0" xfId="0" applyNumberFormat="1" applyFont="1" applyFill="1" applyAlignment="1">
      <alignment horizontal="right" vertical="center"/>
    </xf>
    <xf numFmtId="0" fontId="36" fillId="7" borderId="0" xfId="0" applyFont="1" applyFill="1" applyAlignment="1">
      <alignment vertical="center" wrapText="1"/>
    </xf>
    <xf numFmtId="0" fontId="36" fillId="7" borderId="0" xfId="0" applyFont="1" applyFill="1" applyAlignment="1">
      <alignment horizontal="right" vertical="center"/>
    </xf>
    <xf numFmtId="10" fontId="36" fillId="7" borderId="38" xfId="0" applyNumberFormat="1" applyFont="1" applyFill="1" applyBorder="1" applyAlignment="1">
      <alignment horizontal="right" vertical="center"/>
    </xf>
    <xf numFmtId="0" fontId="24" fillId="7" borderId="73" xfId="0" applyFont="1" applyFill="1" applyBorder="1" applyAlignment="1">
      <alignment vertical="center"/>
    </xf>
    <xf numFmtId="0" fontId="36" fillId="7" borderId="73" xfId="0" applyFont="1" applyFill="1" applyBorder="1" applyAlignment="1">
      <alignment vertical="center"/>
    </xf>
    <xf numFmtId="0" fontId="36" fillId="7" borderId="73" xfId="0" applyFont="1" applyFill="1" applyBorder="1" applyAlignment="1">
      <alignment horizontal="right" vertical="center"/>
    </xf>
    <xf numFmtId="10" fontId="36" fillId="7" borderId="73" xfId="0" applyNumberFormat="1" applyFont="1" applyFill="1" applyBorder="1" applyAlignment="1">
      <alignment horizontal="right" vertical="center"/>
    </xf>
    <xf numFmtId="10" fontId="36" fillId="7" borderId="74" xfId="0" applyNumberFormat="1" applyFont="1" applyFill="1" applyBorder="1" applyAlignment="1">
      <alignment horizontal="right" vertical="center"/>
    </xf>
    <xf numFmtId="0" fontId="36" fillId="7" borderId="73" xfId="0" applyFont="1" applyFill="1" applyBorder="1" applyAlignment="1">
      <alignment vertical="center" wrapText="1"/>
    </xf>
    <xf numFmtId="0" fontId="24" fillId="0" borderId="0" xfId="0" applyFont="1" applyAlignment="1">
      <alignment vertical="center" wrapText="1"/>
    </xf>
    <xf numFmtId="0" fontId="13" fillId="7" borderId="78" xfId="0" applyFont="1" applyFill="1" applyBorder="1" applyAlignment="1">
      <alignment vertical="center" wrapText="1"/>
    </xf>
    <xf numFmtId="0" fontId="13" fillId="7" borderId="74" xfId="0" applyFont="1" applyFill="1" applyBorder="1" applyAlignment="1">
      <alignment vertical="center" wrapText="1"/>
    </xf>
    <xf numFmtId="0" fontId="12" fillId="0" borderId="0" xfId="0" applyFont="1" applyAlignment="1">
      <alignment horizontal="right" vertical="center" wrapText="1"/>
    </xf>
    <xf numFmtId="0" fontId="12" fillId="0" borderId="0" xfId="0" applyFont="1" applyAlignment="1">
      <alignment vertical="center" wrapText="1"/>
    </xf>
    <xf numFmtId="0" fontId="37" fillId="0" borderId="80" xfId="0" applyFont="1" applyBorder="1" applyAlignment="1">
      <alignment vertical="center" wrapText="1"/>
    </xf>
    <xf numFmtId="0" fontId="12" fillId="0" borderId="81" xfId="0" applyFont="1" applyBorder="1" applyAlignment="1">
      <alignment vertical="center" wrapText="1"/>
    </xf>
    <xf numFmtId="0" fontId="12" fillId="0" borderId="79" xfId="0" applyFont="1" applyBorder="1" applyAlignment="1">
      <alignment horizontal="right" vertical="center" wrapText="1"/>
    </xf>
    <xf numFmtId="0" fontId="12" fillId="0" borderId="38" xfId="0" applyFont="1" applyBorder="1" applyAlignment="1">
      <alignment vertical="center" wrapText="1"/>
    </xf>
    <xf numFmtId="0" fontId="12" fillId="0" borderId="77" xfId="0" applyFont="1" applyBorder="1" applyAlignment="1">
      <alignment horizontal="right" vertical="center" wrapText="1"/>
    </xf>
    <xf numFmtId="0" fontId="0" fillId="0" borderId="78" xfId="0" applyBorder="1" applyAlignment="1">
      <alignment vertical="center" wrapText="1"/>
    </xf>
    <xf numFmtId="0" fontId="12" fillId="0" borderId="78" xfId="0" applyFont="1" applyBorder="1" applyAlignment="1">
      <alignment vertical="center" wrapText="1"/>
    </xf>
    <xf numFmtId="0" fontId="12" fillId="0" borderId="74" xfId="0" applyFont="1" applyBorder="1" applyAlignment="1">
      <alignment vertical="center" wrapText="1"/>
    </xf>
    <xf numFmtId="0" fontId="13" fillId="7" borderId="74" xfId="0" applyFont="1" applyFill="1" applyBorder="1" applyAlignment="1">
      <alignment vertical="center"/>
    </xf>
    <xf numFmtId="0" fontId="12" fillId="0" borderId="80" xfId="0" applyFont="1" applyBorder="1" applyAlignment="1">
      <alignment vertical="center"/>
    </xf>
    <xf numFmtId="0" fontId="12" fillId="0" borderId="78" xfId="0" applyFont="1" applyBorder="1" applyAlignment="1">
      <alignment vertical="center"/>
    </xf>
    <xf numFmtId="0" fontId="34" fillId="0" borderId="72" xfId="0" applyFont="1" applyBorder="1" applyAlignment="1">
      <alignment vertical="center"/>
    </xf>
    <xf numFmtId="0" fontId="30" fillId="0" borderId="73" xfId="0" applyFont="1" applyBorder="1" applyAlignment="1">
      <alignment vertical="center"/>
    </xf>
    <xf numFmtId="0" fontId="30" fillId="0" borderId="73" xfId="0" applyFont="1" applyBorder="1" applyAlignment="1">
      <alignment horizontal="right" vertical="center"/>
    </xf>
    <xf numFmtId="0" fontId="30" fillId="0" borderId="74" xfId="0" applyFont="1" applyBorder="1" applyAlignment="1">
      <alignment horizontal="right" vertical="center"/>
    </xf>
    <xf numFmtId="0" fontId="39" fillId="0" borderId="75" xfId="0" applyFont="1" applyBorder="1" applyAlignment="1">
      <alignment vertical="center"/>
    </xf>
    <xf numFmtId="0" fontId="12" fillId="0" borderId="0" xfId="0" applyFont="1" applyAlignment="1">
      <alignment vertical="center"/>
    </xf>
    <xf numFmtId="3" fontId="27" fillId="0" borderId="0" xfId="0" applyNumberFormat="1" applyFont="1" applyAlignment="1">
      <alignment horizontal="right" vertical="center"/>
    </xf>
    <xf numFmtId="9" fontId="27" fillId="0" borderId="38" xfId="0" applyNumberFormat="1" applyFont="1" applyBorder="1" applyAlignment="1">
      <alignment horizontal="right" vertical="center"/>
    </xf>
    <xf numFmtId="0" fontId="27" fillId="0" borderId="0" xfId="0" applyFont="1" applyAlignment="1">
      <alignment horizontal="right" vertical="center"/>
    </xf>
    <xf numFmtId="0" fontId="39" fillId="0" borderId="72" xfId="0" applyFont="1" applyBorder="1" applyAlignment="1">
      <alignment vertical="center"/>
    </xf>
    <xf numFmtId="0" fontId="12" fillId="0" borderId="73" xfId="0" applyFont="1" applyBorder="1" applyAlignment="1">
      <alignment vertical="center"/>
    </xf>
    <xf numFmtId="0" fontId="27" fillId="0" borderId="73" xfId="0" applyFont="1" applyBorder="1" applyAlignment="1">
      <alignment horizontal="right" vertical="center"/>
    </xf>
    <xf numFmtId="3" fontId="27" fillId="0" borderId="73" xfId="0" applyNumberFormat="1" applyFont="1" applyBorder="1" applyAlignment="1">
      <alignment horizontal="right" vertical="center"/>
    </xf>
    <xf numFmtId="9" fontId="27" fillId="0" borderId="74" xfId="0" applyNumberFormat="1" applyFont="1" applyBorder="1" applyAlignment="1">
      <alignment horizontal="right" vertical="center"/>
    </xf>
    <xf numFmtId="0" fontId="30" fillId="7" borderId="73" xfId="0" applyFont="1" applyFill="1" applyBorder="1" applyAlignment="1">
      <alignment vertical="center"/>
    </xf>
    <xf numFmtId="0" fontId="30" fillId="7" borderId="73" xfId="0" applyFont="1" applyFill="1" applyBorder="1" applyAlignment="1">
      <alignment horizontal="right" vertical="center"/>
    </xf>
    <xf numFmtId="0" fontId="30" fillId="7" borderId="74" xfId="0" applyFont="1" applyFill="1" applyBorder="1" applyAlignment="1">
      <alignment horizontal="right" vertical="center"/>
    </xf>
    <xf numFmtId="0" fontId="12" fillId="0" borderId="75" xfId="0" applyFont="1" applyBorder="1" applyAlignment="1">
      <alignment horizontal="center" vertical="center"/>
    </xf>
    <xf numFmtId="3" fontId="12" fillId="0" borderId="0" xfId="0" applyNumberFormat="1" applyFont="1" applyAlignment="1">
      <alignment horizontal="right" vertical="center"/>
    </xf>
    <xf numFmtId="9" fontId="12" fillId="0" borderId="38" xfId="0" applyNumberFormat="1" applyFont="1" applyBorder="1" applyAlignment="1">
      <alignment horizontal="right" vertical="center"/>
    </xf>
    <xf numFmtId="0" fontId="12" fillId="0" borderId="72" xfId="0" applyFont="1" applyBorder="1" applyAlignment="1">
      <alignment horizontal="center" vertical="center"/>
    </xf>
    <xf numFmtId="3" fontId="12" fillId="0" borderId="73" xfId="0" applyNumberFormat="1" applyFont="1" applyBorder="1" applyAlignment="1">
      <alignment horizontal="right" vertical="center"/>
    </xf>
    <xf numFmtId="9" fontId="12" fillId="0" borderId="74" xfId="0" applyNumberFormat="1" applyFont="1" applyBorder="1" applyAlignment="1">
      <alignment horizontal="right" vertical="center"/>
    </xf>
    <xf numFmtId="0" fontId="13" fillId="0" borderId="72" xfId="0" applyFont="1" applyBorder="1" applyAlignment="1">
      <alignment vertical="center"/>
    </xf>
    <xf numFmtId="0" fontId="13" fillId="0" borderId="73" xfId="0" applyFont="1" applyBorder="1" applyAlignment="1">
      <alignment vertical="center"/>
    </xf>
    <xf numFmtId="3" fontId="13" fillId="0" borderId="73" xfId="0" applyNumberFormat="1" applyFont="1" applyBorder="1" applyAlignment="1">
      <alignment horizontal="right" vertical="center"/>
    </xf>
    <xf numFmtId="0" fontId="13" fillId="0" borderId="74" xfId="0" applyFont="1" applyBorder="1" applyAlignment="1">
      <alignment horizontal="right" vertical="center"/>
    </xf>
    <xf numFmtId="0" fontId="13" fillId="7" borderId="72" xfId="0" applyFont="1" applyFill="1" applyBorder="1" applyAlignment="1">
      <alignment vertical="center" wrapText="1"/>
    </xf>
    <xf numFmtId="0" fontId="13" fillId="7" borderId="73" xfId="0" applyFont="1" applyFill="1" applyBorder="1" applyAlignment="1">
      <alignment vertical="center" wrapText="1"/>
    </xf>
    <xf numFmtId="0" fontId="40" fillId="7" borderId="74" xfId="0" applyFont="1" applyFill="1" applyBorder="1" applyAlignment="1">
      <alignment horizontal="right" vertical="center" wrapText="1"/>
    </xf>
    <xf numFmtId="0" fontId="12" fillId="0" borderId="75" xfId="0" applyFont="1" applyBorder="1" applyAlignment="1">
      <alignment vertical="center"/>
    </xf>
    <xf numFmtId="0" fontId="12" fillId="7" borderId="0" xfId="0" applyFont="1" applyFill="1" applyAlignment="1">
      <alignment vertical="center" wrapText="1"/>
    </xf>
    <xf numFmtId="4" fontId="27" fillId="7" borderId="0" xfId="0" applyNumberFormat="1" applyFont="1" applyFill="1" applyAlignment="1">
      <alignment horizontal="right" vertical="center"/>
    </xf>
    <xf numFmtId="10" fontId="37" fillId="7" borderId="38" xfId="0" applyNumberFormat="1" applyFont="1" applyFill="1" applyBorder="1" applyAlignment="1">
      <alignment horizontal="right" vertical="center"/>
    </xf>
    <xf numFmtId="0" fontId="12" fillId="7" borderId="75" xfId="0" applyFont="1" applyFill="1" applyBorder="1" applyAlignment="1">
      <alignment vertical="center" wrapText="1"/>
    </xf>
    <xf numFmtId="0" fontId="12" fillId="7" borderId="72" xfId="0" applyFont="1" applyFill="1" applyBorder="1" applyAlignment="1">
      <alignment vertical="center" wrapText="1"/>
    </xf>
    <xf numFmtId="0" fontId="12" fillId="7" borderId="73" xfId="0" applyFont="1" applyFill="1" applyBorder="1" applyAlignment="1">
      <alignment vertical="center" wrapText="1"/>
    </xf>
    <xf numFmtId="0" fontId="27" fillId="7" borderId="73" xfId="0" applyFont="1" applyFill="1" applyBorder="1" applyAlignment="1">
      <alignment horizontal="right" vertical="center"/>
    </xf>
    <xf numFmtId="10" fontId="37" fillId="7" borderId="74" xfId="0" applyNumberFormat="1" applyFont="1" applyFill="1" applyBorder="1" applyAlignment="1">
      <alignment horizontal="right" vertical="center"/>
    </xf>
    <xf numFmtId="0" fontId="13" fillId="7" borderId="73" xfId="0" applyFont="1" applyFill="1" applyBorder="1" applyAlignment="1">
      <alignment vertical="center"/>
    </xf>
    <xf numFmtId="3" fontId="30" fillId="7" borderId="73" xfId="0" applyNumberFormat="1" applyFont="1" applyFill="1" applyBorder="1" applyAlignment="1">
      <alignment horizontal="right" vertical="center"/>
    </xf>
    <xf numFmtId="0" fontId="40" fillId="7" borderId="74" xfId="0" applyFont="1" applyFill="1" applyBorder="1" applyAlignment="1">
      <alignment horizontal="right" vertical="center"/>
    </xf>
    <xf numFmtId="0" fontId="12" fillId="7" borderId="75" xfId="0" applyFont="1" applyFill="1" applyBorder="1" applyAlignment="1">
      <alignment vertical="center"/>
    </xf>
    <xf numFmtId="3" fontId="12" fillId="7" borderId="0" xfId="0" applyNumberFormat="1" applyFont="1" applyFill="1" applyAlignment="1">
      <alignment horizontal="right" vertical="center"/>
    </xf>
    <xf numFmtId="0" fontId="12" fillId="7" borderId="72" xfId="0" applyFont="1" applyFill="1" applyBorder="1" applyAlignment="1">
      <alignment vertical="center"/>
    </xf>
    <xf numFmtId="0" fontId="12" fillId="7" borderId="73" xfId="0" applyFont="1" applyFill="1" applyBorder="1" applyAlignment="1">
      <alignment vertical="center"/>
    </xf>
    <xf numFmtId="0" fontId="12" fillId="7" borderId="73" xfId="0" applyFont="1" applyFill="1" applyBorder="1" applyAlignment="1">
      <alignment horizontal="right" vertical="center"/>
    </xf>
    <xf numFmtId="3" fontId="12" fillId="7" borderId="73" xfId="0" applyNumberFormat="1" applyFont="1" applyFill="1" applyBorder="1" applyAlignment="1">
      <alignment horizontal="right" vertical="center"/>
    </xf>
    <xf numFmtId="0" fontId="5" fillId="7" borderId="72" xfId="0" applyFont="1" applyFill="1" applyBorder="1" applyAlignment="1">
      <alignment vertical="center"/>
    </xf>
    <xf numFmtId="0" fontId="5" fillId="7" borderId="74" xfId="0" applyFont="1" applyFill="1" applyBorder="1" applyAlignment="1">
      <alignment vertical="center"/>
    </xf>
    <xf numFmtId="0" fontId="5" fillId="7" borderId="38" xfId="0" applyFont="1" applyFill="1" applyBorder="1" applyAlignment="1">
      <alignment horizontal="justify" vertical="center" wrapText="1"/>
    </xf>
    <xf numFmtId="0" fontId="5" fillId="7" borderId="75" xfId="0" applyFont="1" applyFill="1" applyBorder="1" applyAlignment="1">
      <alignment vertical="center" wrapText="1"/>
    </xf>
    <xf numFmtId="0" fontId="5" fillId="7" borderId="74" xfId="0" applyFont="1" applyFill="1" applyBorder="1" applyAlignment="1">
      <alignment horizontal="justify" vertical="center" wrapText="1"/>
    </xf>
    <xf numFmtId="0" fontId="5" fillId="7" borderId="72" xfId="0" applyFont="1" applyFill="1" applyBorder="1" applyAlignment="1">
      <alignment vertical="center" wrapText="1"/>
    </xf>
    <xf numFmtId="0" fontId="5" fillId="7" borderId="74" xfId="0" applyFont="1" applyFill="1" applyBorder="1" applyAlignment="1">
      <alignment vertical="center" wrapText="1"/>
    </xf>
    <xf numFmtId="0" fontId="5" fillId="7" borderId="113" xfId="0" applyFont="1" applyFill="1" applyBorder="1" applyAlignment="1">
      <alignment vertical="center"/>
    </xf>
    <xf numFmtId="0" fontId="5" fillId="7" borderId="114" xfId="0" applyFont="1" applyFill="1" applyBorder="1" applyAlignment="1">
      <alignment horizontal="justify" vertical="center"/>
    </xf>
    <xf numFmtId="0" fontId="5" fillId="7" borderId="74" xfId="0" applyFont="1" applyFill="1" applyBorder="1" applyAlignment="1">
      <alignment horizontal="justify" vertical="center"/>
    </xf>
    <xf numFmtId="0" fontId="12" fillId="7" borderId="80" xfId="0" applyFont="1" applyFill="1" applyBorder="1" applyAlignment="1">
      <alignment vertical="center" wrapText="1"/>
    </xf>
    <xf numFmtId="3" fontId="12" fillId="7" borderId="81" xfId="0" applyNumberFormat="1" applyFont="1" applyFill="1" applyBorder="1" applyAlignment="1">
      <alignment horizontal="right" vertical="center"/>
    </xf>
    <xf numFmtId="0" fontId="27" fillId="7" borderId="0" xfId="0" applyFont="1" applyFill="1" applyAlignment="1">
      <alignment vertical="center"/>
    </xf>
    <xf numFmtId="0" fontId="27" fillId="7" borderId="83" xfId="0" applyFont="1" applyFill="1" applyBorder="1" applyAlignment="1">
      <alignment vertical="center"/>
    </xf>
    <xf numFmtId="4" fontId="12" fillId="7" borderId="80" xfId="0" applyNumberFormat="1" applyFont="1" applyFill="1" applyBorder="1" applyAlignment="1">
      <alignment horizontal="right" vertical="center" wrapText="1"/>
    </xf>
    <xf numFmtId="0" fontId="27" fillId="7" borderId="80" xfId="0" applyFont="1" applyFill="1" applyBorder="1" applyAlignment="1">
      <alignment vertical="center"/>
    </xf>
    <xf numFmtId="0" fontId="24" fillId="7" borderId="80" xfId="0" applyFont="1" applyFill="1" applyBorder="1" applyAlignment="1">
      <alignment wrapText="1"/>
    </xf>
    <xf numFmtId="0" fontId="24" fillId="7" borderId="81" xfId="0" applyFont="1" applyFill="1" applyBorder="1" applyAlignment="1">
      <alignment wrapText="1"/>
    </xf>
    <xf numFmtId="4" fontId="12" fillId="7" borderId="80" xfId="0" applyNumberFormat="1" applyFont="1" applyFill="1" applyBorder="1" applyAlignment="1">
      <alignment horizontal="right" vertical="center"/>
    </xf>
    <xf numFmtId="4" fontId="27" fillId="7" borderId="80" xfId="0" applyNumberFormat="1" applyFont="1" applyFill="1" applyBorder="1" applyAlignment="1">
      <alignment horizontal="right" vertical="center" wrapText="1"/>
    </xf>
    <xf numFmtId="4" fontId="27" fillId="7" borderId="80" xfId="0" applyNumberFormat="1" applyFont="1" applyFill="1" applyBorder="1" applyAlignment="1">
      <alignment horizontal="right" vertical="center"/>
    </xf>
    <xf numFmtId="0" fontId="12" fillId="7" borderId="78" xfId="0" applyFont="1" applyFill="1" applyBorder="1" applyAlignment="1">
      <alignment vertical="center" wrapText="1"/>
    </xf>
    <xf numFmtId="0" fontId="12" fillId="7" borderId="78" xfId="0" applyFont="1" applyFill="1" applyBorder="1" applyAlignment="1">
      <alignment horizontal="right" vertical="center" wrapText="1"/>
    </xf>
    <xf numFmtId="0" fontId="24" fillId="0" borderId="72" xfId="0" applyFont="1" applyBorder="1" applyAlignment="1">
      <alignment vertical="center" wrapText="1"/>
    </xf>
    <xf numFmtId="0" fontId="13" fillId="0" borderId="73" xfId="0" applyFont="1" applyBorder="1" applyAlignment="1">
      <alignment vertical="center" wrapText="1"/>
    </xf>
    <xf numFmtId="0" fontId="24" fillId="0" borderId="73" xfId="0" applyFont="1" applyBorder="1" applyAlignment="1">
      <alignment vertical="center" wrapText="1"/>
    </xf>
    <xf numFmtId="0" fontId="13" fillId="0" borderId="74" xfId="0" applyFont="1" applyBorder="1" applyAlignment="1">
      <alignment vertical="center" wrapText="1"/>
    </xf>
    <xf numFmtId="0" fontId="12" fillId="0" borderId="0" xfId="0" applyFont="1" applyAlignment="1">
      <alignment horizontal="center" vertical="center"/>
    </xf>
    <xf numFmtId="0" fontId="12" fillId="0" borderId="38" xfId="0" applyFont="1" applyBorder="1" applyAlignment="1">
      <alignment horizontal="center" vertical="center"/>
    </xf>
    <xf numFmtId="0" fontId="12" fillId="0" borderId="73" xfId="0" applyFont="1" applyBorder="1" applyAlignment="1">
      <alignment horizontal="center" vertical="center"/>
    </xf>
    <xf numFmtId="0" fontId="12" fillId="0" borderId="73" xfId="0" applyFont="1" applyBorder="1" applyAlignment="1">
      <alignment vertical="center" wrapText="1"/>
    </xf>
    <xf numFmtId="0" fontId="12" fillId="0" borderId="74" xfId="0" applyFont="1" applyBorder="1" applyAlignment="1">
      <alignment horizontal="center" vertical="center"/>
    </xf>
    <xf numFmtId="0" fontId="13" fillId="7" borderId="118" xfId="0" applyFont="1" applyFill="1" applyBorder="1" applyAlignment="1">
      <alignment vertical="center"/>
    </xf>
    <xf numFmtId="0" fontId="13" fillId="7" borderId="119" xfId="0" applyFont="1" applyFill="1" applyBorder="1" applyAlignment="1">
      <alignment vertical="center"/>
    </xf>
    <xf numFmtId="0" fontId="13" fillId="7" borderId="120" xfId="0" applyFont="1" applyFill="1" applyBorder="1" applyAlignment="1">
      <alignment vertical="center" wrapText="1"/>
    </xf>
    <xf numFmtId="0" fontId="12" fillId="7" borderId="38" xfId="0" applyFont="1" applyFill="1" applyBorder="1" applyAlignment="1">
      <alignment horizontal="right" vertical="center"/>
    </xf>
    <xf numFmtId="0" fontId="0" fillId="0" borderId="0" xfId="0" applyAlignment="1">
      <alignment wrapText="1"/>
    </xf>
    <xf numFmtId="0" fontId="13" fillId="7" borderId="119" xfId="0" applyFont="1" applyFill="1" applyBorder="1" applyAlignment="1">
      <alignment vertical="center" wrapText="1"/>
    </xf>
    <xf numFmtId="0" fontId="44" fillId="7" borderId="0" xfId="0" applyFont="1" applyFill="1" applyAlignment="1">
      <alignment horizontal="left" vertical="center" wrapText="1"/>
    </xf>
    <xf numFmtId="0" fontId="44" fillId="7" borderId="73" xfId="0" applyFont="1" applyFill="1" applyBorder="1" applyAlignment="1">
      <alignment horizontal="left" vertical="center" wrapText="1"/>
    </xf>
    <xf numFmtId="0" fontId="30" fillId="7" borderId="72" xfId="0" applyFont="1" applyFill="1" applyBorder="1" applyAlignment="1">
      <alignment vertical="center" wrapText="1"/>
    </xf>
    <xf numFmtId="3" fontId="27" fillId="7" borderId="0" xfId="0" applyNumberFormat="1" applyFont="1" applyFill="1" applyAlignment="1">
      <alignment horizontal="right" vertical="center" wrapText="1"/>
    </xf>
    <xf numFmtId="3" fontId="27" fillId="7" borderId="38" xfId="0" applyNumberFormat="1" applyFont="1" applyFill="1" applyBorder="1" applyAlignment="1">
      <alignment horizontal="right" vertical="center" wrapText="1"/>
    </xf>
    <xf numFmtId="0" fontId="46" fillId="7" borderId="75" xfId="0" applyFont="1" applyFill="1" applyBorder="1" applyAlignment="1">
      <alignment horizontal="left" vertical="center" indent="1"/>
    </xf>
    <xf numFmtId="0" fontId="47" fillId="7" borderId="0" xfId="0" applyFont="1" applyFill="1" applyAlignment="1">
      <alignment horizontal="right" vertical="center"/>
    </xf>
    <xf numFmtId="3" fontId="46" fillId="7" borderId="0" xfId="0" applyNumberFormat="1" applyFont="1" applyFill="1" applyAlignment="1">
      <alignment horizontal="right" vertical="center" wrapText="1"/>
    </xf>
    <xf numFmtId="3" fontId="46" fillId="7" borderId="38" xfId="0" applyNumberFormat="1" applyFont="1" applyFill="1" applyBorder="1" applyAlignment="1">
      <alignment horizontal="right" vertical="center" wrapText="1"/>
    </xf>
    <xf numFmtId="0" fontId="30" fillId="7" borderId="69" xfId="0" applyFont="1" applyFill="1" applyBorder="1" applyAlignment="1">
      <alignment vertical="center" wrapText="1"/>
    </xf>
    <xf numFmtId="3" fontId="30" fillId="7" borderId="70" xfId="0" applyNumberFormat="1" applyFont="1" applyFill="1" applyBorder="1" applyAlignment="1">
      <alignment horizontal="right" vertical="center" wrapText="1"/>
    </xf>
    <xf numFmtId="3" fontId="30" fillId="7" borderId="71" xfId="0" applyNumberFormat="1" applyFont="1" applyFill="1" applyBorder="1" applyAlignment="1">
      <alignment horizontal="right" vertical="center" wrapText="1"/>
    </xf>
    <xf numFmtId="0" fontId="25" fillId="3" borderId="76" xfId="0" applyFont="1" applyFill="1" applyBorder="1" applyAlignment="1">
      <alignment vertical="center"/>
    </xf>
    <xf numFmtId="0" fontId="25" fillId="3" borderId="71" xfId="0" applyFont="1" applyFill="1" applyBorder="1" applyAlignment="1">
      <alignment vertical="center"/>
    </xf>
    <xf numFmtId="0" fontId="25" fillId="3" borderId="71" xfId="0" applyFont="1" applyFill="1" applyBorder="1" applyAlignment="1">
      <alignment horizontal="right" vertical="center"/>
    </xf>
    <xf numFmtId="0" fontId="13" fillId="7" borderId="75" xfId="0" applyFont="1" applyFill="1" applyBorder="1" applyAlignment="1">
      <alignment vertical="center"/>
    </xf>
    <xf numFmtId="0" fontId="13" fillId="7" borderId="0" xfId="0" applyFont="1" applyFill="1" applyAlignment="1">
      <alignment horizontal="right" vertical="center"/>
    </xf>
    <xf numFmtId="3" fontId="12" fillId="7" borderId="25" xfId="0" applyNumberFormat="1" applyFont="1" applyFill="1" applyBorder="1" applyAlignment="1">
      <alignment horizontal="right" vertical="center"/>
    </xf>
    <xf numFmtId="3" fontId="12" fillId="7" borderId="24" xfId="0" applyNumberFormat="1" applyFont="1" applyFill="1" applyBorder="1" applyAlignment="1">
      <alignment horizontal="right" vertical="center"/>
    </xf>
    <xf numFmtId="3" fontId="12" fillId="7" borderId="74" xfId="0" applyNumberFormat="1" applyFont="1" applyFill="1" applyBorder="1" applyAlignment="1">
      <alignment horizontal="right" vertical="center"/>
    </xf>
    <xf numFmtId="3" fontId="12" fillId="7" borderId="38" xfId="0" applyNumberFormat="1" applyFont="1" applyFill="1" applyBorder="1" applyAlignment="1">
      <alignment horizontal="right" vertical="center"/>
    </xf>
    <xf numFmtId="0" fontId="12" fillId="0" borderId="79" xfId="0" applyFont="1" applyBorder="1" applyAlignment="1">
      <alignment vertical="center"/>
    </xf>
    <xf numFmtId="0" fontId="12" fillId="0" borderId="80" xfId="0" applyFont="1" applyBorder="1" applyAlignment="1">
      <alignment horizontal="right" vertical="center"/>
    </xf>
    <xf numFmtId="0" fontId="12" fillId="0" borderId="81" xfId="0" applyFont="1" applyBorder="1" applyAlignment="1">
      <alignment horizontal="right" vertical="center"/>
    </xf>
    <xf numFmtId="0" fontId="12" fillId="0" borderId="77" xfId="0" applyFont="1" applyBorder="1" applyAlignment="1">
      <alignment vertical="center"/>
    </xf>
    <xf numFmtId="0" fontId="12" fillId="0" borderId="78" xfId="0" applyFont="1" applyBorder="1" applyAlignment="1">
      <alignment horizontal="right" vertical="center"/>
    </xf>
    <xf numFmtId="0" fontId="12" fillId="0" borderId="74" xfId="0" applyFont="1" applyBorder="1" applyAlignment="1">
      <alignment horizontal="right" vertical="center"/>
    </xf>
    <xf numFmtId="0" fontId="49" fillId="7" borderId="75" xfId="0" applyFont="1" applyFill="1" applyBorder="1" applyAlignment="1">
      <alignment vertical="center"/>
    </xf>
    <xf numFmtId="0" fontId="37" fillId="7" borderId="38" xfId="0" applyFont="1" applyFill="1" applyBorder="1" applyAlignment="1">
      <alignment vertical="center"/>
    </xf>
    <xf numFmtId="0" fontId="49" fillId="7" borderId="72" xfId="0" applyFont="1" applyFill="1" applyBorder="1" applyAlignment="1">
      <alignment vertical="center"/>
    </xf>
    <xf numFmtId="0" fontId="39" fillId="0" borderId="0" xfId="0" applyFont="1" applyAlignment="1">
      <alignment horizontal="right" vertical="center"/>
    </xf>
    <xf numFmtId="3" fontId="39" fillId="0" borderId="0" xfId="0" applyNumberFormat="1" applyFont="1" applyAlignment="1">
      <alignment horizontal="right" vertical="center"/>
    </xf>
    <xf numFmtId="10" fontId="39" fillId="0" borderId="38" xfId="0" applyNumberFormat="1" applyFont="1" applyBorder="1" applyAlignment="1">
      <alignment horizontal="right" vertical="center"/>
    </xf>
    <xf numFmtId="0" fontId="49" fillId="0" borderId="0" xfId="0" applyFont="1" applyAlignment="1">
      <alignment horizontal="right" vertical="center"/>
    </xf>
    <xf numFmtId="3" fontId="49" fillId="0" borderId="0" xfId="0" applyNumberFormat="1" applyFont="1" applyAlignment="1">
      <alignment horizontal="right" vertical="center"/>
    </xf>
    <xf numFmtId="10" fontId="49" fillId="0" borderId="38" xfId="0" applyNumberFormat="1" applyFont="1" applyBorder="1" applyAlignment="1">
      <alignment horizontal="right" vertical="center"/>
    </xf>
    <xf numFmtId="0" fontId="39" fillId="0" borderId="73" xfId="0" applyFont="1" applyBorder="1" applyAlignment="1">
      <alignment horizontal="right" vertical="center"/>
    </xf>
    <xf numFmtId="3" fontId="39" fillId="0" borderId="73" xfId="0" applyNumberFormat="1" applyFont="1" applyBorder="1" applyAlignment="1">
      <alignment horizontal="right" vertical="center"/>
    </xf>
    <xf numFmtId="10" fontId="39" fillId="0" borderId="74" xfId="0" applyNumberFormat="1" applyFont="1" applyBorder="1" applyAlignment="1">
      <alignment horizontal="right" vertical="center"/>
    </xf>
    <xf numFmtId="0" fontId="49" fillId="0" borderId="73" xfId="0" applyFont="1" applyBorder="1" applyAlignment="1">
      <alignment horizontal="right" vertical="center"/>
    </xf>
    <xf numFmtId="3" fontId="49" fillId="0" borderId="73" xfId="0" applyNumberFormat="1" applyFont="1" applyBorder="1" applyAlignment="1">
      <alignment horizontal="right" vertical="center"/>
    </xf>
    <xf numFmtId="10" fontId="49" fillId="0" borderId="74" xfId="0" applyNumberFormat="1" applyFont="1" applyBorder="1" applyAlignment="1">
      <alignment horizontal="right" vertical="center"/>
    </xf>
    <xf numFmtId="0" fontId="27" fillId="7" borderId="38" xfId="0" applyFont="1" applyFill="1" applyBorder="1" applyAlignment="1">
      <alignment horizontal="justify" vertical="center"/>
    </xf>
    <xf numFmtId="0" fontId="44" fillId="7" borderId="38" xfId="0" applyFont="1" applyFill="1" applyBorder="1" applyAlignment="1">
      <alignment horizontal="justify" vertical="center" wrapText="1"/>
    </xf>
    <xf numFmtId="0" fontId="27" fillId="7" borderId="38" xfId="0" applyFont="1" applyFill="1" applyBorder="1" applyAlignment="1">
      <alignment horizontal="justify" vertical="center" wrapText="1"/>
    </xf>
    <xf numFmtId="0" fontId="27" fillId="7" borderId="72" xfId="0" applyFont="1" applyFill="1" applyBorder="1" applyAlignment="1">
      <alignment vertical="center"/>
    </xf>
    <xf numFmtId="0" fontId="27" fillId="7" borderId="73" xfId="0" applyFont="1" applyFill="1" applyBorder="1" applyAlignment="1">
      <alignment vertical="center"/>
    </xf>
    <xf numFmtId="0" fontId="27" fillId="7" borderId="74" xfId="0" applyFont="1" applyFill="1" applyBorder="1" applyAlignment="1">
      <alignment horizontal="justify" vertical="center" wrapText="1"/>
    </xf>
    <xf numFmtId="0" fontId="30" fillId="7" borderId="73" xfId="0" applyFont="1" applyFill="1" applyBorder="1" applyAlignment="1">
      <alignment vertical="center" wrapText="1"/>
    </xf>
    <xf numFmtId="0" fontId="27" fillId="7" borderId="75" xfId="0" applyFont="1" applyFill="1" applyBorder="1" applyAlignment="1">
      <alignment vertical="center" wrapText="1"/>
    </xf>
    <xf numFmtId="0" fontId="27" fillId="7" borderId="0" xfId="0" applyFont="1" applyFill="1" applyAlignment="1">
      <alignment vertical="center" wrapText="1"/>
    </xf>
    <xf numFmtId="0" fontId="27" fillId="7" borderId="72" xfId="0" applyFont="1" applyFill="1" applyBorder="1" applyAlignment="1">
      <alignment vertical="center" wrapText="1"/>
    </xf>
    <xf numFmtId="0" fontId="27" fillId="7" borderId="73" xfId="0" applyFont="1" applyFill="1" applyBorder="1" applyAlignment="1">
      <alignment vertical="center" wrapText="1"/>
    </xf>
    <xf numFmtId="0" fontId="44" fillId="7" borderId="74" xfId="0" applyFont="1" applyFill="1" applyBorder="1" applyAlignment="1">
      <alignment horizontal="justify" vertical="center" wrapText="1"/>
    </xf>
    <xf numFmtId="0" fontId="51" fillId="7" borderId="38" xfId="0" applyFont="1" applyFill="1" applyBorder="1" applyAlignment="1">
      <alignment horizontal="justify" vertical="center" wrapText="1"/>
    </xf>
    <xf numFmtId="0" fontId="27" fillId="7" borderId="38" xfId="0" applyFont="1" applyFill="1" applyBorder="1" applyAlignment="1">
      <alignment vertical="center"/>
    </xf>
    <xf numFmtId="0" fontId="44" fillId="7" borderId="38" xfId="0" applyFont="1" applyFill="1" applyBorder="1" applyAlignment="1">
      <alignment horizontal="left" vertical="center" wrapText="1" indent="5"/>
    </xf>
    <xf numFmtId="0" fontId="27" fillId="7" borderId="38" xfId="0" applyFont="1" applyFill="1" applyBorder="1" applyAlignment="1">
      <alignment vertical="center" wrapText="1"/>
    </xf>
    <xf numFmtId="0" fontId="51" fillId="7" borderId="38" xfId="0" applyFont="1" applyFill="1" applyBorder="1" applyAlignment="1">
      <alignment horizontal="left" vertical="center" wrapText="1" indent="10"/>
    </xf>
    <xf numFmtId="0" fontId="44" fillId="7" borderId="74" xfId="0" applyFont="1" applyFill="1" applyBorder="1" applyAlignment="1">
      <alignment horizontal="left" vertical="center" wrapText="1" indent="5"/>
    </xf>
    <xf numFmtId="0" fontId="25" fillId="3" borderId="70" xfId="0" applyFont="1" applyFill="1" applyBorder="1" applyAlignment="1">
      <alignment vertical="center"/>
    </xf>
    <xf numFmtId="0" fontId="12" fillId="0" borderId="38" xfId="0" applyFont="1" applyBorder="1" applyAlignment="1">
      <alignment horizontal="right" vertical="center"/>
    </xf>
    <xf numFmtId="0" fontId="13" fillId="0" borderId="69" xfId="0" applyFont="1" applyBorder="1" applyAlignment="1">
      <alignment vertical="center" wrapText="1"/>
    </xf>
    <xf numFmtId="3" fontId="13" fillId="0" borderId="70" xfId="0" applyNumberFormat="1" applyFont="1" applyBorder="1" applyAlignment="1">
      <alignment horizontal="right" vertical="center"/>
    </xf>
    <xf numFmtId="0" fontId="13" fillId="0" borderId="70" xfId="0" applyFont="1" applyBorder="1" applyAlignment="1">
      <alignment horizontal="right" vertical="center"/>
    </xf>
    <xf numFmtId="0" fontId="13" fillId="0" borderId="71" xfId="0" applyFont="1" applyBorder="1" applyAlignment="1">
      <alignment horizontal="right" vertical="center"/>
    </xf>
    <xf numFmtId="0" fontId="30" fillId="0" borderId="73" xfId="0" applyFont="1" applyBorder="1" applyAlignment="1">
      <alignment horizontal="right" vertical="center" wrapText="1"/>
    </xf>
    <xf numFmtId="0" fontId="12" fillId="0" borderId="0" xfId="0" applyFont="1" applyAlignment="1">
      <alignment horizontal="right" vertical="center"/>
    </xf>
    <xf numFmtId="0" fontId="12" fillId="0" borderId="72" xfId="0" applyFont="1" applyBorder="1" applyAlignment="1">
      <alignment vertical="center"/>
    </xf>
    <xf numFmtId="0" fontId="13" fillId="0" borderId="72" xfId="0" applyFont="1" applyBorder="1" applyAlignment="1">
      <alignment vertical="center" wrapText="1"/>
    </xf>
    <xf numFmtId="4" fontId="12" fillId="0" borderId="0" xfId="0" applyNumberFormat="1" applyFont="1" applyAlignment="1">
      <alignment horizontal="right" vertical="center" wrapText="1"/>
    </xf>
    <xf numFmtId="0" fontId="12" fillId="0" borderId="73" xfId="0" applyFont="1" applyBorder="1" applyAlignment="1">
      <alignment horizontal="right" vertical="center" wrapText="1"/>
    </xf>
    <xf numFmtId="0" fontId="13" fillId="0" borderId="73" xfId="0" applyFont="1" applyBorder="1" applyAlignment="1">
      <alignment horizontal="right" vertical="center" wrapText="1"/>
    </xf>
    <xf numFmtId="0" fontId="13" fillId="0" borderId="74" xfId="0" applyFont="1" applyBorder="1" applyAlignment="1">
      <alignment horizontal="right" vertical="center" wrapText="1"/>
    </xf>
    <xf numFmtId="0" fontId="25" fillId="0" borderId="38" xfId="0" applyFont="1" applyBorder="1" applyAlignment="1">
      <alignment vertical="center" wrapText="1"/>
    </xf>
    <xf numFmtId="0" fontId="13" fillId="7" borderId="38" xfId="0" applyFont="1" applyFill="1" applyBorder="1" applyAlignment="1">
      <alignment vertical="center" wrapText="1"/>
    </xf>
    <xf numFmtId="0" fontId="13" fillId="7" borderId="71" xfId="0" applyFont="1" applyFill="1" applyBorder="1" applyAlignment="1">
      <alignment horizontal="right" vertical="center" wrapText="1"/>
    </xf>
    <xf numFmtId="0" fontId="12" fillId="0" borderId="38" xfId="0" applyFont="1" applyBorder="1" applyAlignment="1">
      <alignment horizontal="right" vertical="center" wrapText="1"/>
    </xf>
    <xf numFmtId="0" fontId="12" fillId="0" borderId="75" xfId="0" applyFont="1" applyBorder="1" applyAlignment="1">
      <alignment vertical="center" wrapText="1"/>
    </xf>
    <xf numFmtId="0" fontId="27" fillId="0" borderId="38" xfId="0" applyFont="1" applyBorder="1" applyAlignment="1">
      <alignment horizontal="right" vertical="center" wrapText="1"/>
    </xf>
    <xf numFmtId="0" fontId="24" fillId="0" borderId="0" xfId="0" applyFont="1" applyAlignment="1">
      <alignment vertical="center"/>
    </xf>
    <xf numFmtId="0" fontId="12" fillId="0" borderId="73" xfId="0" applyFont="1" applyBorder="1" applyAlignment="1">
      <alignment horizontal="right" vertical="center"/>
    </xf>
    <xf numFmtId="0" fontId="12" fillId="7" borderId="74" xfId="0" applyFont="1" applyFill="1" applyBorder="1" applyAlignment="1">
      <alignment vertical="center"/>
    </xf>
    <xf numFmtId="0" fontId="49" fillId="7" borderId="133" xfId="0" applyFont="1" applyFill="1" applyBorder="1" applyAlignment="1">
      <alignment vertical="center" wrapText="1"/>
    </xf>
    <xf numFmtId="0" fontId="49" fillId="7" borderId="134" xfId="0" applyFont="1" applyFill="1" applyBorder="1" applyAlignment="1">
      <alignment vertical="center" wrapText="1"/>
    </xf>
    <xf numFmtId="0" fontId="49" fillId="7" borderId="135" xfId="0" applyFont="1" applyFill="1" applyBorder="1" applyAlignment="1">
      <alignment vertical="center" wrapText="1"/>
    </xf>
    <xf numFmtId="0" fontId="39" fillId="7" borderId="136" xfId="0" applyFont="1" applyFill="1" applyBorder="1" applyAlignment="1">
      <alignment vertical="center" wrapText="1"/>
    </xf>
    <xf numFmtId="0" fontId="39" fillId="7" borderId="0" xfId="0" applyFont="1" applyFill="1" applyAlignment="1">
      <alignment vertical="center" wrapText="1"/>
    </xf>
    <xf numFmtId="0" fontId="39" fillId="7" borderId="137" xfId="0" applyFont="1" applyFill="1" applyBorder="1" applyAlignment="1">
      <alignment vertical="center" wrapText="1"/>
    </xf>
    <xf numFmtId="0" fontId="39" fillId="7" borderId="133" xfId="0" applyFont="1" applyFill="1" applyBorder="1" applyAlignment="1">
      <alignment vertical="center" wrapText="1"/>
    </xf>
    <xf numFmtId="0" fontId="39" fillId="7" borderId="134" xfId="0" applyFont="1" applyFill="1" applyBorder="1" applyAlignment="1">
      <alignment vertical="center" wrapText="1"/>
    </xf>
    <xf numFmtId="0" fontId="39" fillId="7" borderId="135" xfId="0" applyFont="1" applyFill="1" applyBorder="1" applyAlignment="1">
      <alignment vertical="center" wrapText="1"/>
    </xf>
    <xf numFmtId="0" fontId="30" fillId="7" borderId="25" xfId="0" applyFont="1" applyFill="1" applyBorder="1" applyAlignment="1">
      <alignment vertical="center"/>
    </xf>
    <xf numFmtId="0" fontId="44" fillId="7" borderId="38" xfId="0" applyFont="1" applyFill="1" applyBorder="1" applyAlignment="1">
      <alignment horizontal="left" vertical="center" indent="5"/>
    </xf>
    <xf numFmtId="0" fontId="44" fillId="7" borderId="74" xfId="0" applyFont="1" applyFill="1" applyBorder="1" applyAlignment="1">
      <alignment horizontal="left" vertical="center" indent="5"/>
    </xf>
    <xf numFmtId="0" fontId="27" fillId="7" borderId="74" xfId="0" applyFont="1" applyFill="1" applyBorder="1" applyAlignment="1">
      <alignment vertical="center" wrapText="1"/>
    </xf>
    <xf numFmtId="0" fontId="44" fillId="7" borderId="38" xfId="0" applyFont="1" applyFill="1" applyBorder="1" applyAlignment="1">
      <alignment horizontal="justify" vertical="center"/>
    </xf>
    <xf numFmtId="0" fontId="44" fillId="7" borderId="74" xfId="0" applyFont="1" applyFill="1" applyBorder="1" applyAlignment="1">
      <alignment horizontal="justify" vertical="center"/>
    </xf>
    <xf numFmtId="0" fontId="13" fillId="0" borderId="38" xfId="0" applyFont="1" applyBorder="1" applyAlignment="1">
      <alignment horizontal="right" vertical="center" wrapText="1"/>
    </xf>
    <xf numFmtId="0" fontId="12" fillId="0" borderId="24" xfId="0" applyFont="1" applyBorder="1" applyAlignment="1">
      <alignment horizontal="right" vertical="center" wrapText="1"/>
    </xf>
    <xf numFmtId="0" fontId="27" fillId="0" borderId="73" xfId="0" applyFont="1" applyBorder="1" applyAlignment="1">
      <alignment vertical="center"/>
    </xf>
    <xf numFmtId="0" fontId="12" fillId="0" borderId="74" xfId="0" applyFont="1" applyBorder="1" applyAlignment="1">
      <alignment horizontal="right" vertical="center" wrapText="1"/>
    </xf>
    <xf numFmtId="0" fontId="24" fillId="0" borderId="75" xfId="0" applyFont="1" applyBorder="1" applyAlignment="1">
      <alignment wrapText="1"/>
    </xf>
    <xf numFmtId="0" fontId="13" fillId="0" borderId="0" xfId="0" applyFont="1" applyAlignment="1">
      <alignment vertical="center" wrapText="1"/>
    </xf>
    <xf numFmtId="0" fontId="12" fillId="0" borderId="112" xfId="0" applyFont="1" applyBorder="1" applyAlignment="1">
      <alignment vertical="center" wrapText="1"/>
    </xf>
    <xf numFmtId="0" fontId="12" fillId="0" borderId="25" xfId="0" applyFont="1" applyBorder="1" applyAlignment="1">
      <alignment vertical="center" wrapText="1"/>
    </xf>
    <xf numFmtId="0" fontId="27" fillId="0" borderId="25" xfId="0" applyFont="1" applyBorder="1" applyAlignment="1">
      <alignment vertical="center" wrapText="1"/>
    </xf>
    <xf numFmtId="0" fontId="12" fillId="0" borderId="72" xfId="0" applyFont="1" applyBorder="1" applyAlignment="1">
      <alignment vertical="center" wrapText="1"/>
    </xf>
    <xf numFmtId="0" fontId="27" fillId="0" borderId="73" xfId="0" applyFont="1" applyBorder="1" applyAlignment="1">
      <alignment vertical="center" wrapText="1"/>
    </xf>
    <xf numFmtId="9" fontId="37" fillId="7" borderId="0" xfId="0" applyNumberFormat="1" applyFont="1" applyFill="1" applyAlignment="1">
      <alignment horizontal="right" vertical="center"/>
    </xf>
    <xf numFmtId="0" fontId="37" fillId="7" borderId="0" xfId="0" applyFont="1" applyFill="1" applyAlignment="1">
      <alignment horizontal="right" vertical="center"/>
    </xf>
    <xf numFmtId="9" fontId="37" fillId="7" borderId="38" xfId="0" applyNumberFormat="1" applyFont="1" applyFill="1" applyBorder="1" applyAlignment="1">
      <alignment horizontal="right" vertical="center"/>
    </xf>
    <xf numFmtId="9" fontId="37" fillId="7" borderId="73" xfId="0" applyNumberFormat="1" applyFont="1" applyFill="1" applyBorder="1" applyAlignment="1">
      <alignment horizontal="right" vertical="center"/>
    </xf>
    <xf numFmtId="0" fontId="37" fillId="7" borderId="73" xfId="0" applyFont="1" applyFill="1" applyBorder="1" applyAlignment="1">
      <alignment horizontal="right" vertical="center"/>
    </xf>
    <xf numFmtId="0" fontId="49" fillId="0" borderId="72" xfId="0" applyFont="1" applyBorder="1" applyAlignment="1">
      <alignment vertical="center"/>
    </xf>
    <xf numFmtId="0" fontId="49" fillId="0" borderId="73" xfId="0" applyFont="1" applyBorder="1" applyAlignment="1">
      <alignment horizontal="right" vertical="center" wrapText="1"/>
    </xf>
    <xf numFmtId="0" fontId="49" fillId="0" borderId="74" xfId="0" applyFont="1" applyBorder="1" applyAlignment="1">
      <alignment horizontal="right" vertical="center" wrapText="1"/>
    </xf>
    <xf numFmtId="4" fontId="39" fillId="0" borderId="0" xfId="0" applyNumberFormat="1" applyFont="1" applyAlignment="1">
      <alignment horizontal="right" vertical="center"/>
    </xf>
    <xf numFmtId="4" fontId="39" fillId="0" borderId="38" xfId="0" applyNumberFormat="1" applyFont="1" applyBorder="1" applyAlignment="1">
      <alignment horizontal="right" vertical="center"/>
    </xf>
    <xf numFmtId="0" fontId="39" fillId="0" borderId="38" xfId="0" applyFont="1" applyBorder="1" applyAlignment="1">
      <alignment horizontal="right" vertical="center"/>
    </xf>
    <xf numFmtId="4" fontId="39" fillId="0" borderId="73" xfId="0" applyNumberFormat="1" applyFont="1" applyBorder="1" applyAlignment="1">
      <alignment horizontal="right" vertical="center"/>
    </xf>
    <xf numFmtId="4" fontId="39" fillId="0" borderId="74" xfId="0" applyNumberFormat="1" applyFont="1" applyBorder="1" applyAlignment="1">
      <alignment horizontal="right" vertical="center"/>
    </xf>
    <xf numFmtId="4" fontId="49" fillId="0" borderId="73" xfId="0" applyNumberFormat="1" applyFont="1" applyBorder="1" applyAlignment="1">
      <alignment horizontal="right" vertical="center"/>
    </xf>
    <xf numFmtId="4" fontId="49" fillId="0" borderId="74" xfId="0" applyNumberFormat="1" applyFont="1" applyBorder="1" applyAlignment="1">
      <alignment horizontal="right" vertical="center"/>
    </xf>
    <xf numFmtId="0" fontId="53" fillId="0" borderId="73" xfId="0" applyFont="1" applyBorder="1" applyAlignment="1">
      <alignment horizontal="right" vertical="center"/>
    </xf>
    <xf numFmtId="0" fontId="53" fillId="0" borderId="145" xfId="0" applyFont="1" applyBorder="1" applyAlignment="1">
      <alignment horizontal="right" vertical="center" wrapText="1"/>
    </xf>
    <xf numFmtId="0" fontId="53" fillId="0" borderId="73" xfId="0" applyFont="1" applyBorder="1" applyAlignment="1">
      <alignment horizontal="right" vertical="center" wrapText="1"/>
    </xf>
    <xf numFmtId="0" fontId="53" fillId="8" borderId="73" xfId="0" applyFont="1" applyFill="1" applyBorder="1" applyAlignment="1">
      <alignment horizontal="right" vertical="center" wrapText="1"/>
    </xf>
    <xf numFmtId="0" fontId="53" fillId="8" borderId="145" xfId="0" applyFont="1" applyFill="1" applyBorder="1" applyAlignment="1">
      <alignment horizontal="right" vertical="center" wrapText="1"/>
    </xf>
    <xf numFmtId="0" fontId="36" fillId="7" borderId="146" xfId="0" applyFont="1" applyFill="1" applyBorder="1" applyAlignment="1">
      <alignment vertical="center"/>
    </xf>
    <xf numFmtId="3" fontId="39" fillId="0" borderId="147" xfId="0" applyNumberFormat="1" applyFont="1" applyBorder="1" applyAlignment="1">
      <alignment horizontal="right" vertical="center"/>
    </xf>
    <xf numFmtId="3" fontId="39" fillId="0" borderId="148" xfId="0" applyNumberFormat="1" applyFont="1" applyBorder="1" applyAlignment="1">
      <alignment horizontal="right" vertical="center"/>
    </xf>
    <xf numFmtId="0" fontId="39" fillId="0" borderId="147" xfId="0" applyFont="1" applyBorder="1" applyAlignment="1">
      <alignment horizontal="right" vertical="center"/>
    </xf>
    <xf numFmtId="0" fontId="39" fillId="0" borderId="148" xfId="0" applyFont="1" applyBorder="1" applyAlignment="1">
      <alignment horizontal="right" vertical="center"/>
    </xf>
    <xf numFmtId="3" fontId="49" fillId="8" borderId="147" xfId="0" applyNumberFormat="1" applyFont="1" applyFill="1" applyBorder="1" applyAlignment="1">
      <alignment horizontal="right" vertical="center"/>
    </xf>
    <xf numFmtId="3" fontId="49" fillId="8" borderId="148" xfId="0" applyNumberFormat="1" applyFont="1" applyFill="1" applyBorder="1" applyAlignment="1">
      <alignment horizontal="right" vertical="center"/>
    </xf>
    <xf numFmtId="0" fontId="36" fillId="7" borderId="149" xfId="0" applyFont="1" applyFill="1" applyBorder="1" applyAlignment="1">
      <alignment vertical="center"/>
    </xf>
    <xf numFmtId="3" fontId="39" fillId="0" borderId="150" xfId="0" applyNumberFormat="1" applyFont="1" applyBorder="1" applyAlignment="1">
      <alignment horizontal="right" vertical="center"/>
    </xf>
    <xf numFmtId="3" fontId="39" fillId="0" borderId="151" xfId="0" applyNumberFormat="1" applyFont="1" applyBorder="1" applyAlignment="1">
      <alignment horizontal="right" vertical="center"/>
    </xf>
    <xf numFmtId="0" fontId="39" fillId="0" borderId="150" xfId="0" applyFont="1" applyBorder="1" applyAlignment="1">
      <alignment horizontal="right" vertical="center"/>
    </xf>
    <xf numFmtId="0" fontId="39" fillId="0" borderId="151" xfId="0" applyFont="1" applyBorder="1" applyAlignment="1">
      <alignment horizontal="right" vertical="center"/>
    </xf>
    <xf numFmtId="3" fontId="49" fillId="8" borderId="150" xfId="0" applyNumberFormat="1" applyFont="1" applyFill="1" applyBorder="1" applyAlignment="1">
      <alignment horizontal="right" vertical="center"/>
    </xf>
    <xf numFmtId="3" fontId="49" fillId="8" borderId="151" xfId="0" applyNumberFormat="1" applyFont="1" applyFill="1" applyBorder="1" applyAlignment="1">
      <alignment horizontal="right" vertical="center"/>
    </xf>
    <xf numFmtId="0" fontId="35" fillId="0" borderId="75" xfId="0" applyFont="1" applyBorder="1" applyAlignment="1">
      <alignment vertical="center"/>
    </xf>
    <xf numFmtId="0" fontId="41" fillId="0" borderId="75" xfId="0" applyFont="1" applyBorder="1" applyAlignment="1">
      <alignment vertical="center"/>
    </xf>
    <xf numFmtId="0" fontId="35" fillId="0" borderId="72" xfId="0" applyFont="1" applyBorder="1" applyAlignment="1">
      <alignment vertical="center"/>
    </xf>
    <xf numFmtId="0" fontId="49" fillId="0" borderId="143" xfId="0" applyFont="1" applyBorder="1" applyAlignment="1">
      <alignment horizontal="right" vertical="center"/>
    </xf>
    <xf numFmtId="3" fontId="49" fillId="0" borderId="143" xfId="0" applyNumberFormat="1" applyFont="1" applyBorder="1" applyAlignment="1">
      <alignment horizontal="right" vertical="center"/>
    </xf>
    <xf numFmtId="0" fontId="0" fillId="0" borderId="145" xfId="0" applyBorder="1"/>
    <xf numFmtId="0" fontId="13" fillId="0" borderId="161" xfId="0" applyFont="1" applyBorder="1" applyAlignment="1">
      <alignment vertical="center"/>
    </xf>
    <xf numFmtId="0" fontId="12" fillId="0" borderId="150" xfId="0" applyFont="1" applyBorder="1" applyAlignment="1">
      <alignment vertical="center"/>
    </xf>
    <xf numFmtId="0" fontId="40" fillId="0" borderId="150" xfId="0" applyFont="1" applyBorder="1" applyAlignment="1">
      <alignment horizontal="right" vertical="center"/>
    </xf>
    <xf numFmtId="0" fontId="13" fillId="0" borderId="151" xfId="0" applyFont="1" applyBorder="1" applyAlignment="1">
      <alignment horizontal="right" vertical="center"/>
    </xf>
    <xf numFmtId="0" fontId="12" fillId="0" borderId="158" xfId="0" applyFont="1" applyBorder="1" applyAlignment="1">
      <alignment vertical="center"/>
    </xf>
    <xf numFmtId="9" fontId="37" fillId="0" borderId="0" xfId="0" applyNumberFormat="1" applyFont="1" applyAlignment="1">
      <alignment horizontal="right" vertical="center"/>
    </xf>
    <xf numFmtId="4" fontId="12" fillId="0" borderId="143" xfId="0" applyNumberFormat="1" applyFont="1" applyBorder="1" applyAlignment="1">
      <alignment horizontal="right" vertical="center"/>
    </xf>
    <xf numFmtId="0" fontId="55" fillId="0" borderId="77" xfId="0" applyFont="1" applyBorder="1" applyAlignment="1">
      <alignment vertical="center"/>
    </xf>
    <xf numFmtId="0" fontId="55" fillId="9" borderId="74" xfId="0" applyFont="1" applyFill="1" applyBorder="1" applyAlignment="1">
      <alignment vertical="center"/>
    </xf>
    <xf numFmtId="0" fontId="60" fillId="0" borderId="83" xfId="0" applyFont="1" applyBorder="1" applyAlignment="1">
      <alignment horizontal="center" vertical="center" wrapText="1"/>
    </xf>
    <xf numFmtId="0" fontId="61" fillId="8" borderId="83" xfId="0" applyFont="1" applyFill="1" applyBorder="1" applyAlignment="1">
      <alignment vertical="center" wrapText="1"/>
    </xf>
    <xf numFmtId="0" fontId="60" fillId="8" borderId="83" xfId="0" applyFont="1" applyFill="1" applyBorder="1" applyAlignment="1">
      <alignment vertical="center" wrapText="1"/>
    </xf>
    <xf numFmtId="0" fontId="0" fillId="8" borderId="78" xfId="0" applyFill="1" applyBorder="1" applyAlignment="1">
      <alignment vertical="center" wrapText="1"/>
    </xf>
    <xf numFmtId="0" fontId="61" fillId="7" borderId="83" xfId="0" applyFont="1" applyFill="1" applyBorder="1" applyAlignment="1">
      <alignment horizontal="center" vertical="center" wrapText="1"/>
    </xf>
    <xf numFmtId="0" fontId="60" fillId="7" borderId="83" xfId="0" applyFont="1" applyFill="1" applyBorder="1" applyAlignment="1">
      <alignment horizontal="center" vertical="center" wrapText="1"/>
    </xf>
    <xf numFmtId="0" fontId="60" fillId="8" borderId="83" xfId="0" applyFont="1" applyFill="1" applyBorder="1" applyAlignment="1">
      <alignment horizontal="center" vertical="center" wrapText="1"/>
    </xf>
    <xf numFmtId="0" fontId="60" fillId="7" borderId="83" xfId="0" applyFont="1" applyFill="1" applyBorder="1" applyAlignment="1">
      <alignment vertical="center" wrapText="1"/>
    </xf>
    <xf numFmtId="0" fontId="60" fillId="0" borderId="78" xfId="0" applyFont="1" applyBorder="1" applyAlignment="1">
      <alignment horizontal="center" vertical="center" wrapText="1"/>
    </xf>
    <xf numFmtId="0" fontId="60" fillId="0" borderId="77" xfId="0" applyFont="1" applyBorder="1" applyAlignment="1">
      <alignment horizontal="center" vertical="center"/>
    </xf>
    <xf numFmtId="0" fontId="60" fillId="8" borderId="78" xfId="0" applyFont="1" applyFill="1" applyBorder="1" applyAlignment="1">
      <alignment horizontal="center" vertical="center" wrapText="1"/>
    </xf>
    <xf numFmtId="0" fontId="60" fillId="7" borderId="78" xfId="0" applyFont="1" applyFill="1" applyBorder="1" applyAlignment="1">
      <alignment horizontal="center" vertical="center" wrapText="1"/>
    </xf>
    <xf numFmtId="0" fontId="65" fillId="7" borderId="78" xfId="0" applyFont="1" applyFill="1" applyBorder="1" applyAlignment="1">
      <alignment horizontal="center" vertical="center" wrapText="1"/>
    </xf>
    <xf numFmtId="0" fontId="61" fillId="0" borderId="79" xfId="0" applyFont="1" applyBorder="1" applyAlignment="1">
      <alignment vertical="center"/>
    </xf>
    <xf numFmtId="0" fontId="66" fillId="0" borderId="80" xfId="0" applyFont="1" applyBorder="1" applyAlignment="1">
      <alignment horizontal="right" vertical="center"/>
    </xf>
    <xf numFmtId="0" fontId="39" fillId="8" borderId="80" xfId="0" applyFont="1" applyFill="1" applyBorder="1" applyAlignment="1">
      <alignment horizontal="right" vertical="center"/>
    </xf>
    <xf numFmtId="0" fontId="66" fillId="7" borderId="80" xfId="0" applyFont="1" applyFill="1" applyBorder="1" applyAlignment="1">
      <alignment horizontal="right" vertical="center"/>
    </xf>
    <xf numFmtId="4" fontId="49" fillId="9" borderId="81" xfId="0" applyNumberFormat="1" applyFont="1" applyFill="1" applyBorder="1" applyAlignment="1">
      <alignment horizontal="right" vertical="center"/>
    </xf>
    <xf numFmtId="4" fontId="39" fillId="8" borderId="80" xfId="0" applyNumberFormat="1" applyFont="1" applyFill="1" applyBorder="1" applyAlignment="1">
      <alignment horizontal="right" vertical="center"/>
    </xf>
    <xf numFmtId="3" fontId="66" fillId="7" borderId="80" xfId="0" applyNumberFormat="1" applyFont="1" applyFill="1" applyBorder="1" applyAlignment="1">
      <alignment horizontal="right" vertical="center"/>
    </xf>
    <xf numFmtId="0" fontId="61" fillId="0" borderId="77" xfId="0" applyFont="1" applyBorder="1" applyAlignment="1">
      <alignment vertical="center"/>
    </xf>
    <xf numFmtId="0" fontId="66" fillId="0" borderId="78" xfId="0" applyFont="1" applyBorder="1" applyAlignment="1">
      <alignment horizontal="right" vertical="center"/>
    </xf>
    <xf numFmtId="0" fontId="39" fillId="8" borderId="78" xfId="0" applyFont="1" applyFill="1" applyBorder="1" applyAlignment="1">
      <alignment horizontal="right" vertical="center"/>
    </xf>
    <xf numFmtId="0" fontId="66" fillId="7" borderId="78" xfId="0" applyFont="1" applyFill="1" applyBorder="1" applyAlignment="1">
      <alignment horizontal="right" vertical="center"/>
    </xf>
    <xf numFmtId="4" fontId="49" fillId="9" borderId="74" xfId="0" applyNumberFormat="1" applyFont="1" applyFill="1" applyBorder="1" applyAlignment="1">
      <alignment horizontal="right" vertical="center"/>
    </xf>
    <xf numFmtId="0" fontId="62" fillId="0" borderId="77" xfId="0" applyFont="1" applyBorder="1" applyAlignment="1">
      <alignment vertical="center"/>
    </xf>
    <xf numFmtId="0" fontId="60" fillId="0" borderId="78" xfId="0" applyFont="1" applyBorder="1" applyAlignment="1">
      <alignment horizontal="right" vertical="center"/>
    </xf>
    <xf numFmtId="4" fontId="49" fillId="8" borderId="78" xfId="0" applyNumberFormat="1" applyFont="1" applyFill="1" applyBorder="1" applyAlignment="1">
      <alignment horizontal="right" vertical="center"/>
    </xf>
    <xf numFmtId="4" fontId="60" fillId="7" borderId="78" xfId="0" applyNumberFormat="1" applyFont="1" applyFill="1" applyBorder="1" applyAlignment="1">
      <alignment vertical="center"/>
    </xf>
    <xf numFmtId="4" fontId="66" fillId="7" borderId="78" xfId="0" applyNumberFormat="1" applyFont="1" applyFill="1" applyBorder="1" applyAlignment="1">
      <alignment horizontal="right" vertical="center"/>
    </xf>
    <xf numFmtId="0" fontId="35" fillId="0" borderId="83" xfId="0" applyFont="1" applyBorder="1" applyAlignment="1">
      <alignment horizontal="center" vertical="center" wrapText="1"/>
    </xf>
    <xf numFmtId="0" fontId="49" fillId="0" borderId="78" xfId="0" applyFont="1" applyBorder="1" applyAlignment="1">
      <alignment horizontal="center" vertical="center" wrapText="1"/>
    </xf>
    <xf numFmtId="0" fontId="49" fillId="0" borderId="38" xfId="0" applyFont="1" applyBorder="1" applyAlignment="1">
      <alignment horizontal="center" vertical="center" wrapText="1"/>
    </xf>
    <xf numFmtId="0" fontId="49" fillId="0" borderId="74" xfId="0" applyFont="1" applyBorder="1" applyAlignment="1">
      <alignment horizontal="center" vertical="center" wrapText="1"/>
    </xf>
    <xf numFmtId="0" fontId="49" fillId="10" borderId="38" xfId="0" applyFont="1" applyFill="1" applyBorder="1" applyAlignment="1">
      <alignment horizontal="center" vertical="center" wrapText="1"/>
    </xf>
    <xf numFmtId="0" fontId="0" fillId="10" borderId="74" xfId="0" applyFill="1" applyBorder="1" applyAlignment="1">
      <alignment vertical="center" wrapText="1"/>
    </xf>
    <xf numFmtId="0" fontId="49" fillId="8" borderId="38" xfId="0" applyFont="1" applyFill="1" applyBorder="1" applyAlignment="1">
      <alignment horizontal="center" vertical="center" wrapText="1"/>
    </xf>
    <xf numFmtId="0" fontId="0" fillId="8" borderId="38" xfId="0" applyFill="1" applyBorder="1" applyAlignment="1">
      <alignment vertical="center" wrapText="1"/>
    </xf>
    <xf numFmtId="0" fontId="0" fillId="8" borderId="74" xfId="0" applyFill="1" applyBorder="1" applyAlignment="1">
      <alignment vertical="center" wrapText="1"/>
    </xf>
    <xf numFmtId="0" fontId="49" fillId="9" borderId="38" xfId="0" applyFont="1" applyFill="1" applyBorder="1" applyAlignment="1">
      <alignment horizontal="center" vertical="center" wrapText="1"/>
    </xf>
    <xf numFmtId="0" fontId="0" fillId="9" borderId="38" xfId="0" applyFill="1" applyBorder="1" applyAlignment="1">
      <alignment vertical="center" wrapText="1"/>
    </xf>
    <xf numFmtId="0" fontId="0" fillId="9" borderId="74" xfId="0" applyFill="1" applyBorder="1" applyAlignment="1">
      <alignment vertical="center" wrapText="1"/>
    </xf>
    <xf numFmtId="0" fontId="60" fillId="0" borderId="77" xfId="0" applyFont="1" applyBorder="1" applyAlignment="1">
      <alignment vertical="center"/>
    </xf>
    <xf numFmtId="0" fontId="60" fillId="0" borderId="78" xfId="0" applyFont="1" applyBorder="1" applyAlignment="1">
      <alignment horizontal="center" vertical="center"/>
    </xf>
    <xf numFmtId="0" fontId="60" fillId="0" borderId="74" xfId="0" applyFont="1" applyBorder="1" applyAlignment="1">
      <alignment horizontal="center" vertical="center"/>
    </xf>
    <xf numFmtId="0" fontId="49" fillId="0" borderId="83" xfId="0" applyFont="1" applyBorder="1" applyAlignment="1">
      <alignment horizontal="center" vertical="center"/>
    </xf>
    <xf numFmtId="0" fontId="49" fillId="0" borderId="78" xfId="0" applyFont="1" applyBorder="1" applyAlignment="1">
      <alignment horizontal="center" vertical="center"/>
    </xf>
    <xf numFmtId="0" fontId="39" fillId="0" borderId="79" xfId="0" applyFont="1" applyBorder="1" applyAlignment="1">
      <alignment horizontal="justify" vertical="center"/>
    </xf>
    <xf numFmtId="0" fontId="39" fillId="0" borderId="80" xfId="0" applyFont="1" applyBorder="1" applyAlignment="1">
      <alignment horizontal="right" vertical="center"/>
    </xf>
    <xf numFmtId="0" fontId="36" fillId="0" borderId="80" xfId="0" applyFont="1" applyBorder="1" applyAlignment="1">
      <alignment horizontal="right" vertical="center"/>
    </xf>
    <xf numFmtId="10" fontId="53" fillId="0" borderId="81" xfId="0" applyNumberFormat="1" applyFont="1" applyBorder="1" applyAlignment="1">
      <alignment horizontal="right" vertical="center"/>
    </xf>
    <xf numFmtId="0" fontId="36" fillId="10" borderId="81" xfId="0" applyFont="1" applyFill="1" applyBorder="1" applyAlignment="1">
      <alignment horizontal="right" vertical="center"/>
    </xf>
    <xf numFmtId="4" fontId="36" fillId="10" borderId="81" xfId="0" applyNumberFormat="1" applyFont="1" applyFill="1" applyBorder="1" applyAlignment="1">
      <alignment horizontal="right" vertical="center"/>
    </xf>
    <xf numFmtId="4" fontId="36" fillId="8" borderId="81" xfId="0" applyNumberFormat="1" applyFont="1" applyFill="1" applyBorder="1" applyAlignment="1">
      <alignment horizontal="right" vertical="center"/>
    </xf>
    <xf numFmtId="0" fontId="36" fillId="8" borderId="81" xfId="0" applyFont="1" applyFill="1" applyBorder="1" applyAlignment="1">
      <alignment horizontal="right" vertical="center"/>
    </xf>
    <xf numFmtId="4" fontId="36" fillId="9" borderId="81" xfId="0" applyNumberFormat="1" applyFont="1" applyFill="1" applyBorder="1" applyAlignment="1">
      <alignment horizontal="right" vertical="center"/>
    </xf>
    <xf numFmtId="4" fontId="39" fillId="0" borderId="80" xfId="0" applyNumberFormat="1" applyFont="1" applyBorder="1" applyAlignment="1">
      <alignment horizontal="right" vertical="center"/>
    </xf>
    <xf numFmtId="0" fontId="39" fillId="0" borderId="77" xfId="0" applyFont="1" applyBorder="1" applyAlignment="1">
      <alignment horizontal="justify" vertical="center"/>
    </xf>
    <xf numFmtId="0" fontId="39" fillId="0" borderId="78" xfId="0" applyFont="1" applyBorder="1" applyAlignment="1">
      <alignment horizontal="right" vertical="center"/>
    </xf>
    <xf numFmtId="0" fontId="36" fillId="0" borderId="78" xfId="0" applyFont="1" applyBorder="1" applyAlignment="1">
      <alignment horizontal="right" vertical="center"/>
    </xf>
    <xf numFmtId="10" fontId="53" fillId="0" borderId="74" xfId="0" applyNumberFormat="1" applyFont="1" applyBorder="1" applyAlignment="1">
      <alignment horizontal="right" vertical="center"/>
    </xf>
    <xf numFmtId="0" fontId="36" fillId="10" borderId="74" xfId="0" applyFont="1" applyFill="1" applyBorder="1" applyAlignment="1">
      <alignment horizontal="right" vertical="center"/>
    </xf>
    <xf numFmtId="4" fontId="36" fillId="10" borderId="74" xfId="0" applyNumberFormat="1" applyFont="1" applyFill="1" applyBorder="1" applyAlignment="1">
      <alignment horizontal="right" vertical="center"/>
    </xf>
    <xf numFmtId="4" fontId="36" fillId="8" borderId="74" xfId="0" applyNumberFormat="1" applyFont="1" applyFill="1" applyBorder="1" applyAlignment="1">
      <alignment horizontal="right" vertical="center"/>
    </xf>
    <xf numFmtId="0" fontId="36" fillId="8" borderId="74" xfId="0" applyFont="1" applyFill="1" applyBorder="1" applyAlignment="1">
      <alignment horizontal="right" vertical="center"/>
    </xf>
    <xf numFmtId="4" fontId="36" fillId="9" borderId="74" xfId="0" applyNumberFormat="1" applyFont="1" applyFill="1" applyBorder="1" applyAlignment="1">
      <alignment horizontal="right" vertical="center"/>
    </xf>
    <xf numFmtId="0" fontId="49" fillId="0" borderId="77" xfId="0" applyFont="1" applyBorder="1" applyAlignment="1">
      <alignment vertical="center"/>
    </xf>
    <xf numFmtId="0" fontId="49" fillId="0" borderId="78" xfId="0" applyFont="1" applyBorder="1" applyAlignment="1">
      <alignment horizontal="right" vertical="center"/>
    </xf>
    <xf numFmtId="0" fontId="49" fillId="0" borderId="74" xfId="0" applyFont="1" applyBorder="1" applyAlignment="1">
      <alignment horizontal="right" vertical="center"/>
    </xf>
    <xf numFmtId="4" fontId="49" fillId="10" borderId="74" xfId="0" applyNumberFormat="1" applyFont="1" applyFill="1" applyBorder="1" applyAlignment="1">
      <alignment horizontal="right" vertical="center"/>
    </xf>
    <xf numFmtId="4" fontId="49" fillId="8" borderId="74" xfId="0" applyNumberFormat="1" applyFont="1" applyFill="1" applyBorder="1" applyAlignment="1">
      <alignment horizontal="right" vertical="center"/>
    </xf>
    <xf numFmtId="0" fontId="13" fillId="0" borderId="73" xfId="0" applyFont="1" applyBorder="1" applyAlignment="1">
      <alignment horizontal="right" vertical="center"/>
    </xf>
    <xf numFmtId="0" fontId="13" fillId="0" borderId="69" xfId="0" applyFont="1" applyBorder="1" applyAlignment="1">
      <alignment vertical="center"/>
    </xf>
    <xf numFmtId="0" fontId="25" fillId="3" borderId="73" xfId="0" applyFont="1" applyFill="1" applyBorder="1" applyAlignment="1">
      <alignment vertical="center"/>
    </xf>
    <xf numFmtId="0" fontId="27" fillId="7" borderId="136" xfId="0" applyFont="1" applyFill="1" applyBorder="1" applyAlignment="1">
      <alignment vertical="center"/>
    </xf>
    <xf numFmtId="4" fontId="27" fillId="7" borderId="137" xfId="0" applyNumberFormat="1" applyFont="1" applyFill="1" applyBorder="1" applyAlignment="1">
      <alignment horizontal="right" vertical="center"/>
    </xf>
    <xf numFmtId="0" fontId="28" fillId="7" borderId="169" xfId="0" applyFont="1" applyFill="1" applyBorder="1" applyAlignment="1">
      <alignment vertical="center"/>
    </xf>
    <xf numFmtId="0" fontId="28" fillId="7" borderId="170" xfId="0" applyFont="1" applyFill="1" applyBorder="1" applyAlignment="1">
      <alignment horizontal="right" vertical="center"/>
    </xf>
    <xf numFmtId="9" fontId="28" fillId="7" borderId="170" xfId="0" applyNumberFormat="1" applyFont="1" applyFill="1" applyBorder="1" applyAlignment="1">
      <alignment horizontal="right" vertical="center"/>
    </xf>
    <xf numFmtId="9" fontId="28" fillId="7" borderId="171" xfId="0" applyNumberFormat="1" applyFont="1" applyFill="1" applyBorder="1" applyAlignment="1">
      <alignment horizontal="right" vertical="center"/>
    </xf>
    <xf numFmtId="0" fontId="25" fillId="3" borderId="136" xfId="0" applyFont="1" applyFill="1" applyBorder="1" applyAlignment="1">
      <alignment vertical="center"/>
    </xf>
    <xf numFmtId="0" fontId="30" fillId="7" borderId="172" xfId="0" applyFont="1" applyFill="1" applyBorder="1" applyAlignment="1">
      <alignment vertical="center"/>
    </xf>
    <xf numFmtId="0" fontId="30" fillId="7" borderId="173" xfId="0" applyFont="1" applyFill="1" applyBorder="1" applyAlignment="1">
      <alignment horizontal="right" vertical="center"/>
    </xf>
    <xf numFmtId="0" fontId="30" fillId="7" borderId="135" xfId="0" applyFont="1" applyFill="1" applyBorder="1" applyAlignment="1">
      <alignment horizontal="right" vertical="center"/>
    </xf>
    <xf numFmtId="0" fontId="27" fillId="7" borderId="137" xfId="0" applyFont="1" applyFill="1" applyBorder="1" applyAlignment="1">
      <alignment horizontal="right" vertical="center"/>
    </xf>
    <xf numFmtId="0" fontId="27" fillId="7" borderId="133" xfId="0" applyFont="1" applyFill="1" applyBorder="1" applyAlignment="1">
      <alignment vertical="center"/>
    </xf>
    <xf numFmtId="4" fontId="27" fillId="7" borderId="134" xfId="0" applyNumberFormat="1" applyFont="1" applyFill="1" applyBorder="1" applyAlignment="1">
      <alignment horizontal="right" vertical="center"/>
    </xf>
    <xf numFmtId="4" fontId="27" fillId="7" borderId="135" xfId="0" applyNumberFormat="1" applyFont="1" applyFill="1" applyBorder="1" applyAlignment="1">
      <alignment horizontal="right" vertical="center"/>
    </xf>
    <xf numFmtId="0" fontId="30" fillId="7" borderId="133" xfId="0" applyFont="1" applyFill="1" applyBorder="1" applyAlignment="1">
      <alignment vertical="center"/>
    </xf>
    <xf numFmtId="0" fontId="30" fillId="7" borderId="134" xfId="0" applyFont="1" applyFill="1" applyBorder="1" applyAlignment="1">
      <alignment horizontal="right" vertical="center"/>
    </xf>
    <xf numFmtId="0" fontId="27" fillId="7" borderId="143" xfId="0" applyFont="1" applyFill="1" applyBorder="1" applyAlignment="1">
      <alignment horizontal="right" vertical="center"/>
    </xf>
    <xf numFmtId="0" fontId="27" fillId="7" borderId="134" xfId="0" applyFont="1" applyFill="1" applyBorder="1" applyAlignment="1">
      <alignment horizontal="right" vertical="center"/>
    </xf>
    <xf numFmtId="0" fontId="27" fillId="7" borderId="135" xfId="0" applyFont="1" applyFill="1" applyBorder="1" applyAlignment="1">
      <alignment horizontal="right" vertical="center"/>
    </xf>
    <xf numFmtId="0" fontId="12" fillId="7" borderId="74" xfId="0" applyFont="1" applyFill="1" applyBorder="1" applyAlignment="1">
      <alignment vertical="center" wrapText="1"/>
    </xf>
    <xf numFmtId="0" fontId="12" fillId="7" borderId="75" xfId="0" applyFont="1" applyFill="1" applyBorder="1" applyAlignment="1">
      <alignment horizontal="left" vertical="center"/>
    </xf>
    <xf numFmtId="0" fontId="27" fillId="7" borderId="75" xfId="0" applyFont="1" applyFill="1" applyBorder="1" applyAlignment="1">
      <alignment horizontal="left" vertical="center"/>
    </xf>
    <xf numFmtId="0" fontId="12" fillId="7" borderId="75" xfId="0" applyFont="1" applyFill="1" applyBorder="1" applyAlignment="1">
      <alignment horizontal="right" vertical="center"/>
    </xf>
    <xf numFmtId="0" fontId="27" fillId="7" borderId="0" xfId="0" applyFont="1" applyFill="1" applyAlignment="1">
      <alignment horizontal="center" vertical="center"/>
    </xf>
    <xf numFmtId="0" fontId="12" fillId="7" borderId="149" xfId="0" applyFont="1" applyFill="1" applyBorder="1" applyAlignment="1">
      <alignment horizontal="right" vertical="center"/>
    </xf>
    <xf numFmtId="0" fontId="27" fillId="7" borderId="150" xfId="0" applyFont="1" applyFill="1" applyBorder="1" applyAlignment="1">
      <alignment horizontal="center" vertical="center"/>
    </xf>
    <xf numFmtId="0" fontId="12" fillId="7" borderId="150" xfId="0" applyFont="1" applyFill="1" applyBorder="1" applyAlignment="1">
      <alignment vertical="center" wrapText="1"/>
    </xf>
    <xf numFmtId="164" fontId="12" fillId="0" borderId="0" xfId="0" applyNumberFormat="1" applyFont="1" applyAlignment="1">
      <alignment horizontal="right" vertical="center"/>
    </xf>
    <xf numFmtId="164" fontId="12" fillId="0" borderId="137" xfId="0" applyNumberFormat="1" applyFont="1" applyBorder="1" applyAlignment="1">
      <alignment horizontal="right" vertical="center"/>
    </xf>
    <xf numFmtId="164" fontId="12" fillId="0" borderId="150" xfId="0" applyNumberFormat="1" applyFont="1" applyBorder="1" applyAlignment="1">
      <alignment horizontal="right" vertical="center"/>
    </xf>
    <xf numFmtId="164" fontId="12" fillId="0" borderId="174" xfId="0" applyNumberFormat="1" applyFont="1" applyBorder="1" applyAlignment="1">
      <alignment horizontal="right" vertical="center"/>
    </xf>
    <xf numFmtId="0" fontId="54" fillId="3" borderId="88" xfId="0" applyFont="1" applyFill="1" applyBorder="1" applyAlignment="1">
      <alignment vertical="center"/>
    </xf>
    <xf numFmtId="0" fontId="54" fillId="3" borderId="78" xfId="0" applyFont="1" applyFill="1" applyBorder="1" applyAlignment="1">
      <alignment vertical="center"/>
    </xf>
    <xf numFmtId="0" fontId="54" fillId="3" borderId="88" xfId="0" applyFont="1" applyFill="1" applyBorder="1" applyAlignment="1">
      <alignment horizontal="center" vertical="center"/>
    </xf>
    <xf numFmtId="0" fontId="54" fillId="3" borderId="78" xfId="0" applyFont="1" applyFill="1" applyBorder="1" applyAlignment="1">
      <alignment horizontal="center" vertical="center"/>
    </xf>
    <xf numFmtId="0" fontId="61" fillId="0" borderId="83" xfId="0" applyFont="1" applyBorder="1" applyAlignment="1">
      <alignment vertical="center" wrapText="1"/>
    </xf>
    <xf numFmtId="0" fontId="66" fillId="0" borderId="80" xfId="0" applyFont="1" applyBorder="1" applyAlignment="1">
      <alignment vertical="center" wrapText="1"/>
    </xf>
    <xf numFmtId="0" fontId="66" fillId="0" borderId="83" xfId="0" applyFont="1" applyBorder="1" applyAlignment="1">
      <alignment vertical="center" wrapText="1"/>
    </xf>
    <xf numFmtId="0" fontId="66" fillId="7" borderId="0" xfId="0" applyFont="1" applyFill="1" applyAlignment="1">
      <alignment vertical="center"/>
    </xf>
    <xf numFmtId="0" fontId="66" fillId="7" borderId="83" xfId="0" applyFont="1" applyFill="1" applyBorder="1" applyAlignment="1">
      <alignment vertical="center"/>
    </xf>
    <xf numFmtId="0" fontId="66" fillId="7" borderId="80" xfId="0" applyFont="1" applyFill="1" applyBorder="1" applyAlignment="1">
      <alignment vertical="center"/>
    </xf>
    <xf numFmtId="0" fontId="66" fillId="7" borderId="0" xfId="0" applyFont="1" applyFill="1" applyAlignment="1">
      <alignment horizontal="right" vertical="center"/>
    </xf>
    <xf numFmtId="0" fontId="66" fillId="7" borderId="0" xfId="0" applyFont="1" applyFill="1" applyAlignment="1">
      <alignment vertical="center" wrapText="1"/>
    </xf>
    <xf numFmtId="0" fontId="66" fillId="0" borderId="0" xfId="0" applyFont="1" applyAlignment="1">
      <alignment vertical="center"/>
    </xf>
    <xf numFmtId="0" fontId="66" fillId="0" borderId="83" xfId="0" applyFont="1" applyBorder="1" applyAlignment="1">
      <alignment horizontal="right" vertical="center" wrapText="1"/>
    </xf>
    <xf numFmtId="0" fontId="66" fillId="0" borderId="80" xfId="0" applyFont="1" applyBorder="1" applyAlignment="1">
      <alignment horizontal="justify" vertical="center"/>
    </xf>
    <xf numFmtId="0" fontId="66" fillId="0" borderId="81" xfId="0" applyFont="1" applyBorder="1" applyAlignment="1">
      <alignment vertical="center" wrapText="1"/>
    </xf>
    <xf numFmtId="3" fontId="66" fillId="0" borderId="83" xfId="0" applyNumberFormat="1" applyFont="1" applyBorder="1" applyAlignment="1">
      <alignment horizontal="right" vertical="center" wrapText="1"/>
    </xf>
    <xf numFmtId="0" fontId="61" fillId="0" borderId="80" xfId="0" applyFont="1" applyBorder="1" applyAlignment="1">
      <alignment horizontal="right" vertical="center" wrapText="1"/>
    </xf>
    <xf numFmtId="0" fontId="66" fillId="0" borderId="80" xfId="0" applyFont="1" applyBorder="1" applyAlignment="1">
      <alignment vertical="center"/>
    </xf>
    <xf numFmtId="0" fontId="66" fillId="0" borderId="81" xfId="0" applyFont="1" applyBorder="1" applyAlignment="1">
      <alignment vertical="center"/>
    </xf>
    <xf numFmtId="0" fontId="66" fillId="0" borderId="83" xfId="0" applyFont="1" applyBorder="1" applyAlignment="1">
      <alignment vertical="center"/>
    </xf>
    <xf numFmtId="0" fontId="66" fillId="0" borderId="78" xfId="0" applyFont="1" applyBorder="1" applyAlignment="1">
      <alignment vertical="center"/>
    </xf>
    <xf numFmtId="3" fontId="66" fillId="0" borderId="83" xfId="0" applyNumberFormat="1" applyFont="1" applyBorder="1" applyAlignment="1">
      <alignment horizontal="right" vertical="center"/>
    </xf>
    <xf numFmtId="0" fontId="12" fillId="7" borderId="38" xfId="0" applyFont="1" applyFill="1" applyBorder="1" applyAlignment="1">
      <alignment vertical="center" wrapText="1"/>
    </xf>
    <xf numFmtId="0" fontId="27" fillId="7" borderId="83" xfId="0" applyFont="1" applyFill="1" applyBorder="1" applyAlignment="1">
      <alignment vertical="center" wrapText="1"/>
    </xf>
    <xf numFmtId="0" fontId="27" fillId="7" borderId="81" xfId="0" applyFont="1" applyFill="1" applyBorder="1" applyAlignment="1">
      <alignment horizontal="right" vertical="center"/>
    </xf>
    <xf numFmtId="3" fontId="27" fillId="7" borderId="80" xfId="0" applyNumberFormat="1" applyFont="1" applyFill="1" applyBorder="1" applyAlignment="1">
      <alignment horizontal="right" vertical="center"/>
    </xf>
    <xf numFmtId="3" fontId="27" fillId="7" borderId="81" xfId="0" applyNumberFormat="1" applyFont="1" applyFill="1" applyBorder="1" applyAlignment="1">
      <alignment horizontal="right" vertical="center"/>
    </xf>
    <xf numFmtId="0" fontId="27" fillId="7" borderId="79" xfId="0" applyFont="1" applyFill="1" applyBorder="1" applyAlignment="1">
      <alignment horizontal="center" vertical="center"/>
    </xf>
    <xf numFmtId="0" fontId="27" fillId="7" borderId="77" xfId="0" applyFont="1" applyFill="1" applyBorder="1" applyAlignment="1">
      <alignment horizontal="center" vertical="center"/>
    </xf>
    <xf numFmtId="0" fontId="27" fillId="7" borderId="78" xfId="0" applyFont="1" applyFill="1" applyBorder="1" applyAlignment="1">
      <alignment vertical="center"/>
    </xf>
    <xf numFmtId="0" fontId="27" fillId="7" borderId="74" xfId="0" applyFont="1" applyFill="1" applyBorder="1" applyAlignment="1">
      <alignment horizontal="right" vertical="center"/>
    </xf>
    <xf numFmtId="0" fontId="33" fillId="3" borderId="0" xfId="0" applyFont="1" applyFill="1" applyAlignment="1">
      <alignment vertical="center"/>
    </xf>
    <xf numFmtId="0" fontId="12" fillId="0" borderId="159" xfId="0" applyFont="1" applyBorder="1" applyAlignment="1">
      <alignment vertical="center"/>
    </xf>
    <xf numFmtId="0" fontId="39" fillId="7" borderId="73" xfId="0" applyFont="1" applyFill="1" applyBorder="1" applyAlignment="1">
      <alignment horizontal="right" vertical="center"/>
    </xf>
    <xf numFmtId="0" fontId="39" fillId="7" borderId="73" xfId="0" applyFont="1" applyFill="1" applyBorder="1" applyAlignment="1">
      <alignment vertical="center" wrapText="1"/>
    </xf>
    <xf numFmtId="0" fontId="27" fillId="7" borderId="168" xfId="0" applyFont="1" applyFill="1" applyBorder="1" applyAlignment="1">
      <alignment vertical="center"/>
    </xf>
    <xf numFmtId="0" fontId="39" fillId="7" borderId="73" xfId="0" applyFont="1" applyFill="1" applyBorder="1" applyAlignment="1">
      <alignment vertical="center"/>
    </xf>
    <xf numFmtId="0" fontId="39" fillId="7" borderId="168" xfId="0" applyFont="1" applyFill="1" applyBorder="1" applyAlignment="1">
      <alignment vertical="center"/>
    </xf>
    <xf numFmtId="0" fontId="12" fillId="0" borderId="161" xfId="0" applyFont="1" applyBorder="1" applyAlignment="1">
      <alignment vertical="center"/>
    </xf>
    <xf numFmtId="0" fontId="27" fillId="7" borderId="150" xfId="0" applyFont="1" applyFill="1" applyBorder="1" applyAlignment="1">
      <alignment vertical="center"/>
    </xf>
    <xf numFmtId="0" fontId="39" fillId="7" borderId="150" xfId="0" applyFont="1" applyFill="1" applyBorder="1" applyAlignment="1">
      <alignment vertical="center"/>
    </xf>
    <xf numFmtId="3" fontId="39" fillId="7" borderId="150" xfId="0" applyNumberFormat="1" applyFont="1" applyFill="1" applyBorder="1" applyAlignment="1">
      <alignment horizontal="right" vertical="center"/>
    </xf>
    <xf numFmtId="0" fontId="39" fillId="7" borderId="150" xfId="0" applyFont="1" applyFill="1" applyBorder="1" applyAlignment="1">
      <alignment vertical="center" wrapText="1"/>
    </xf>
    <xf numFmtId="0" fontId="12" fillId="7" borderId="177" xfId="0" applyFont="1" applyFill="1" applyBorder="1" applyAlignment="1">
      <alignment vertical="center"/>
    </xf>
    <xf numFmtId="0" fontId="13" fillId="7" borderId="74"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37" fillId="0" borderId="74" xfId="0" applyFont="1" applyBorder="1" applyAlignment="1">
      <alignment horizontal="right" vertical="center" wrapText="1"/>
    </xf>
    <xf numFmtId="3" fontId="12" fillId="0" borderId="74" xfId="0" applyNumberFormat="1" applyFont="1" applyBorder="1" applyAlignment="1">
      <alignment horizontal="right" vertical="center" wrapText="1"/>
    </xf>
    <xf numFmtId="9" fontId="37" fillId="0" borderId="74" xfId="0" applyNumberFormat="1" applyFont="1" applyBorder="1" applyAlignment="1">
      <alignment horizontal="right" vertical="center" wrapText="1"/>
    </xf>
    <xf numFmtId="0" fontId="12" fillId="0" borderId="110" xfId="0" applyFont="1" applyBorder="1" applyAlignment="1">
      <alignment vertical="center" wrapText="1"/>
    </xf>
    <xf numFmtId="0" fontId="12" fillId="0" borderId="74" xfId="0" applyFont="1" applyBorder="1" applyAlignment="1">
      <alignment horizontal="center" vertical="center" wrapText="1"/>
    </xf>
    <xf numFmtId="3" fontId="12" fillId="0" borderId="0" xfId="0" applyNumberFormat="1" applyFont="1" applyAlignment="1">
      <alignment horizontal="right" vertical="center" wrapText="1"/>
    </xf>
    <xf numFmtId="0" fontId="13" fillId="0" borderId="110" xfId="0" applyFont="1" applyBorder="1" applyAlignment="1">
      <alignment horizontal="right" vertical="center" wrapText="1"/>
    </xf>
    <xf numFmtId="3" fontId="13" fillId="0" borderId="110" xfId="0" applyNumberFormat="1" applyFont="1" applyBorder="1" applyAlignment="1">
      <alignment horizontal="right" vertical="center" wrapText="1"/>
    </xf>
    <xf numFmtId="3" fontId="13" fillId="0" borderId="73" xfId="0" applyNumberFormat="1" applyFont="1" applyBorder="1" applyAlignment="1">
      <alignment horizontal="right" vertical="center" wrapText="1"/>
    </xf>
    <xf numFmtId="3" fontId="13" fillId="0" borderId="74" xfId="0" applyNumberFormat="1" applyFont="1" applyBorder="1" applyAlignment="1">
      <alignment horizontal="right" vertical="center" wrapText="1"/>
    </xf>
    <xf numFmtId="0" fontId="4" fillId="0" borderId="69" xfId="0" applyFont="1" applyBorder="1" applyAlignment="1">
      <alignment vertical="center"/>
    </xf>
    <xf numFmtId="0" fontId="12" fillId="0" borderId="76" xfId="0" applyFont="1" applyBorder="1" applyAlignment="1">
      <alignment horizontal="right" vertical="center"/>
    </xf>
    <xf numFmtId="0" fontId="12" fillId="0" borderId="71" xfId="0" applyFont="1" applyBorder="1" applyAlignment="1">
      <alignment horizontal="right" vertical="center"/>
    </xf>
    <xf numFmtId="0" fontId="12" fillId="0" borderId="37" xfId="0" applyFont="1" applyBorder="1" applyAlignment="1">
      <alignment horizontal="right" vertical="center"/>
    </xf>
    <xf numFmtId="0" fontId="13" fillId="0" borderId="38" xfId="0" applyFont="1" applyBorder="1" applyAlignment="1">
      <alignment horizontal="right" vertical="center"/>
    </xf>
    <xf numFmtId="3" fontId="12" fillId="0" borderId="37" xfId="0" applyNumberFormat="1" applyFont="1" applyBorder="1" applyAlignment="1">
      <alignment horizontal="right" vertical="center"/>
    </xf>
    <xf numFmtId="3" fontId="13" fillId="0" borderId="38" xfId="0" applyNumberFormat="1" applyFont="1" applyBorder="1" applyAlignment="1">
      <alignment horizontal="right" vertical="center"/>
    </xf>
    <xf numFmtId="0" fontId="12" fillId="0" borderId="110" xfId="0" applyFont="1" applyBorder="1" applyAlignment="1">
      <alignment horizontal="right" vertical="center"/>
    </xf>
    <xf numFmtId="0" fontId="27" fillId="7" borderId="146" xfId="0" applyFont="1" applyFill="1" applyBorder="1" applyAlignment="1">
      <alignment vertical="center"/>
    </xf>
    <xf numFmtId="0" fontId="27" fillId="7" borderId="147" xfId="0" applyFont="1" applyFill="1" applyBorder="1" applyAlignment="1">
      <alignment vertical="center"/>
    </xf>
    <xf numFmtId="0" fontId="27" fillId="7" borderId="185" xfId="0" applyFont="1" applyFill="1" applyBorder="1" applyAlignment="1">
      <alignment horizontal="right" vertical="center"/>
    </xf>
    <xf numFmtId="0" fontId="30" fillId="7" borderId="176" xfId="0" applyFont="1" applyFill="1" applyBorder="1" applyAlignment="1">
      <alignment vertical="center" wrapText="1"/>
    </xf>
    <xf numFmtId="0" fontId="25" fillId="7" borderId="192" xfId="0" applyFont="1" applyFill="1" applyBorder="1" applyAlignment="1">
      <alignment vertical="center" wrapText="1"/>
    </xf>
    <xf numFmtId="0" fontId="27" fillId="0" borderId="190" xfId="0" applyFont="1" applyBorder="1" applyAlignment="1">
      <alignment vertical="center" wrapText="1"/>
    </xf>
    <xf numFmtId="0" fontId="27" fillId="0" borderId="192" xfId="0" applyFont="1" applyBorder="1" applyAlignment="1">
      <alignment vertical="center" wrapText="1"/>
    </xf>
    <xf numFmtId="0" fontId="27" fillId="0" borderId="192" xfId="0" applyFont="1" applyBorder="1" applyAlignment="1">
      <alignment vertical="center"/>
    </xf>
    <xf numFmtId="3" fontId="27" fillId="0" borderId="192" xfId="0" applyNumberFormat="1" applyFont="1" applyBorder="1" applyAlignment="1">
      <alignment vertical="center"/>
    </xf>
    <xf numFmtId="0" fontId="12" fillId="0" borderId="192" xfId="0" applyFont="1" applyBorder="1" applyAlignment="1">
      <alignment vertical="center" wrapText="1"/>
    </xf>
    <xf numFmtId="0" fontId="27" fillId="0" borderId="192" xfId="0" applyFont="1" applyBorder="1" applyAlignment="1">
      <alignment horizontal="right" vertical="center" wrapText="1"/>
    </xf>
    <xf numFmtId="3" fontId="27" fillId="0" borderId="192" xfId="0" applyNumberFormat="1" applyFont="1" applyBorder="1" applyAlignment="1">
      <alignment horizontal="right" vertical="center" wrapText="1"/>
    </xf>
    <xf numFmtId="0" fontId="13" fillId="7" borderId="110" xfId="0" applyFont="1" applyFill="1" applyBorder="1" applyAlignment="1">
      <alignment vertical="center"/>
    </xf>
    <xf numFmtId="0" fontId="12" fillId="7" borderId="37" xfId="0" applyFont="1" applyFill="1" applyBorder="1" applyAlignment="1">
      <alignment vertical="center"/>
    </xf>
    <xf numFmtId="4" fontId="13" fillId="7" borderId="74" xfId="0" applyNumberFormat="1" applyFont="1" applyFill="1" applyBorder="1" applyAlignment="1">
      <alignment horizontal="right" vertical="center"/>
    </xf>
    <xf numFmtId="3" fontId="13" fillId="7" borderId="74" xfId="0" applyNumberFormat="1" applyFont="1" applyFill="1" applyBorder="1" applyAlignment="1">
      <alignment horizontal="right" vertical="center"/>
    </xf>
    <xf numFmtId="0" fontId="13" fillId="0" borderId="77" xfId="0" applyFont="1" applyBorder="1" applyAlignment="1">
      <alignment vertical="center"/>
    </xf>
    <xf numFmtId="0" fontId="13" fillId="0" borderId="78" xfId="0" applyFont="1" applyBorder="1" applyAlignment="1">
      <alignment vertical="center"/>
    </xf>
    <xf numFmtId="0" fontId="12" fillId="0" borderId="79" xfId="0" applyFont="1" applyBorder="1" applyAlignment="1">
      <alignment vertical="center" wrapText="1"/>
    </xf>
    <xf numFmtId="0" fontId="30" fillId="7" borderId="110" xfId="0" applyFont="1" applyFill="1" applyBorder="1" applyAlignment="1">
      <alignment vertical="center"/>
    </xf>
    <xf numFmtId="0" fontId="30" fillId="7" borderId="74" xfId="0" applyFont="1" applyFill="1" applyBorder="1" applyAlignment="1">
      <alignment vertical="center" wrapText="1"/>
    </xf>
    <xf numFmtId="0" fontId="30" fillId="7" borderId="74" xfId="0" applyFont="1" applyFill="1" applyBorder="1" applyAlignment="1">
      <alignment vertical="center"/>
    </xf>
    <xf numFmtId="0" fontId="27" fillId="7" borderId="37" xfId="0" applyFont="1" applyFill="1" applyBorder="1" applyAlignment="1">
      <alignment vertical="center"/>
    </xf>
    <xf numFmtId="0" fontId="27" fillId="7" borderId="110" xfId="0" applyFont="1" applyFill="1" applyBorder="1" applyAlignment="1">
      <alignment vertical="center"/>
    </xf>
    <xf numFmtId="0" fontId="27" fillId="7" borderId="74" xfId="0" applyFont="1" applyFill="1" applyBorder="1" applyAlignment="1">
      <alignment vertical="center"/>
    </xf>
    <xf numFmtId="3" fontId="30" fillId="7" borderId="74" xfId="0" applyNumberFormat="1" applyFont="1" applyFill="1" applyBorder="1" applyAlignment="1">
      <alignment horizontal="right" vertical="center" wrapText="1"/>
    </xf>
    <xf numFmtId="4" fontId="30" fillId="7" borderId="74" xfId="0" applyNumberFormat="1" applyFont="1" applyFill="1" applyBorder="1" applyAlignment="1">
      <alignment horizontal="right" vertical="center"/>
    </xf>
    <xf numFmtId="3" fontId="12" fillId="0" borderId="81" xfId="0" applyNumberFormat="1" applyFont="1" applyBorder="1" applyAlignment="1">
      <alignment horizontal="right" vertical="center" wrapText="1"/>
    </xf>
    <xf numFmtId="0" fontId="12" fillId="0" borderId="81" xfId="0" applyFont="1" applyBorder="1" applyAlignment="1">
      <alignment horizontal="right" vertical="center" wrapText="1"/>
    </xf>
    <xf numFmtId="0" fontId="13" fillId="0" borderId="80" xfId="0" applyFont="1" applyBorder="1" applyAlignment="1">
      <alignment vertical="center" wrapText="1"/>
    </xf>
    <xf numFmtId="3" fontId="13" fillId="0" borderId="81" xfId="0" applyNumberFormat="1" applyFont="1" applyBorder="1" applyAlignment="1">
      <alignment horizontal="right" vertical="center" wrapText="1"/>
    </xf>
    <xf numFmtId="0" fontId="13" fillId="0" borderId="81" xfId="0" applyFont="1" applyBorder="1" applyAlignment="1">
      <alignment horizontal="right" vertical="center" wrapText="1"/>
    </xf>
    <xf numFmtId="0" fontId="5" fillId="0" borderId="80" xfId="0" applyFont="1" applyBorder="1" applyAlignment="1">
      <alignment vertical="center" wrapText="1"/>
    </xf>
    <xf numFmtId="0" fontId="30" fillId="0" borderId="198" xfId="0" applyFont="1" applyBorder="1" applyAlignment="1">
      <alignment vertical="center" wrapText="1"/>
    </xf>
    <xf numFmtId="0" fontId="30" fillId="0" borderId="199" xfId="0" applyFont="1" applyBorder="1" applyAlignment="1">
      <alignment vertical="center" wrapText="1"/>
    </xf>
    <xf numFmtId="0" fontId="30" fillId="0" borderId="199" xfId="0" applyFont="1" applyBorder="1" applyAlignment="1">
      <alignment horizontal="right" vertical="center" wrapText="1"/>
    </xf>
    <xf numFmtId="0" fontId="27" fillId="0" borderId="0" xfId="0" applyFont="1" applyAlignment="1">
      <alignment horizontal="right" vertical="center" wrapText="1"/>
    </xf>
    <xf numFmtId="3" fontId="27" fillId="0" borderId="203" xfId="0" applyNumberFormat="1" applyFont="1" applyBorder="1" applyAlignment="1">
      <alignment horizontal="right" vertical="center" wrapText="1"/>
    </xf>
    <xf numFmtId="0" fontId="27" fillId="0" borderId="202" xfId="0" applyFont="1" applyBorder="1" applyAlignment="1">
      <alignment vertical="center" wrapText="1"/>
    </xf>
    <xf numFmtId="0" fontId="27" fillId="0" borderId="202" xfId="0" applyFont="1" applyBorder="1" applyAlignment="1">
      <alignment horizontal="right" vertical="center" wrapText="1"/>
    </xf>
    <xf numFmtId="0" fontId="27" fillId="0" borderId="202" xfId="0" applyFont="1" applyBorder="1" applyAlignment="1">
      <alignment horizontal="right" vertical="center"/>
    </xf>
    <xf numFmtId="3" fontId="27" fillId="0" borderId="199" xfId="0" applyNumberFormat="1" applyFont="1" applyBorder="1" applyAlignment="1">
      <alignment horizontal="right" vertical="center" wrapText="1"/>
    </xf>
    <xf numFmtId="0" fontId="24" fillId="0" borderId="200" xfId="0" applyFont="1" applyBorder="1" applyAlignment="1">
      <alignment vertical="top"/>
    </xf>
    <xf numFmtId="0" fontId="27" fillId="0" borderId="200" xfId="0" applyFont="1" applyBorder="1" applyAlignment="1">
      <alignment vertical="center"/>
    </xf>
    <xf numFmtId="0" fontId="27" fillId="0" borderId="202" xfId="0" applyFont="1" applyBorder="1" applyAlignment="1">
      <alignment vertical="center"/>
    </xf>
    <xf numFmtId="0" fontId="27" fillId="0" borderId="199" xfId="0" applyFont="1" applyBorder="1" applyAlignment="1">
      <alignment horizontal="right" vertical="center" wrapText="1"/>
    </xf>
    <xf numFmtId="164" fontId="12" fillId="7" borderId="0" xfId="0" applyNumberFormat="1" applyFont="1" applyFill="1" applyAlignment="1">
      <alignment horizontal="right" vertical="center"/>
    </xf>
    <xf numFmtId="164" fontId="12" fillId="7" borderId="38" xfId="0" applyNumberFormat="1" applyFont="1" applyFill="1" applyBorder="1" applyAlignment="1">
      <alignment horizontal="right" vertical="center"/>
    </xf>
    <xf numFmtId="164" fontId="27" fillId="7" borderId="0" xfId="0" applyNumberFormat="1" applyFont="1" applyFill="1" applyAlignment="1">
      <alignment horizontal="right" vertical="center"/>
    </xf>
    <xf numFmtId="164" fontId="12" fillId="7" borderId="73" xfId="0" applyNumberFormat="1" applyFont="1" applyFill="1" applyBorder="1" applyAlignment="1">
      <alignment horizontal="right" vertical="center"/>
    </xf>
    <xf numFmtId="164" fontId="12" fillId="7" borderId="74" xfId="0" applyNumberFormat="1" applyFont="1" applyFill="1" applyBorder="1" applyAlignment="1">
      <alignment horizontal="right" vertical="center"/>
    </xf>
    <xf numFmtId="0" fontId="13" fillId="0" borderId="72" xfId="0" applyFont="1" applyBorder="1" applyAlignment="1">
      <alignment horizontal="center" vertical="center" wrapText="1"/>
    </xf>
    <xf numFmtId="3" fontId="27" fillId="7" borderId="73" xfId="0" applyNumberFormat="1" applyFont="1" applyFill="1" applyBorder="1" applyAlignment="1">
      <alignment horizontal="right" vertical="center"/>
    </xf>
    <xf numFmtId="3" fontId="27" fillId="7" borderId="74" xfId="0" applyNumberFormat="1" applyFont="1" applyFill="1" applyBorder="1" applyAlignment="1">
      <alignment horizontal="right" vertical="center"/>
    </xf>
    <xf numFmtId="9" fontId="27" fillId="7" borderId="0" xfId="0" applyNumberFormat="1" applyFont="1" applyFill="1" applyAlignment="1">
      <alignment horizontal="right" vertical="center"/>
    </xf>
    <xf numFmtId="9" fontId="27" fillId="7" borderId="38" xfId="0" applyNumberFormat="1" applyFont="1" applyFill="1" applyBorder="1" applyAlignment="1">
      <alignment horizontal="right" vertical="center"/>
    </xf>
    <xf numFmtId="0" fontId="35" fillId="7" borderId="78" xfId="0" applyFont="1" applyFill="1" applyBorder="1" applyAlignment="1">
      <alignment horizontal="center" vertical="center" wrapText="1"/>
    </xf>
    <xf numFmtId="0" fontId="35" fillId="7" borderId="78" xfId="0" applyFont="1" applyFill="1" applyBorder="1" applyAlignment="1">
      <alignment vertical="center" wrapText="1"/>
    </xf>
    <xf numFmtId="0" fontId="39" fillId="7" borderId="79" xfId="0" applyFont="1" applyFill="1" applyBorder="1" applyAlignment="1">
      <alignment vertical="center"/>
    </xf>
    <xf numFmtId="0" fontId="39" fillId="7" borderId="81" xfId="0" applyFont="1" applyFill="1" applyBorder="1" applyAlignment="1">
      <alignment horizontal="right" vertical="center"/>
    </xf>
    <xf numFmtId="0" fontId="36" fillId="7" borderId="80" xfId="0" applyFont="1" applyFill="1" applyBorder="1" applyAlignment="1">
      <alignment horizontal="right" vertical="center"/>
    </xf>
    <xf numFmtId="0" fontId="36" fillId="7" borderId="80" xfId="0" applyFont="1" applyFill="1" applyBorder="1" applyAlignment="1">
      <alignment horizontal="right" vertical="center" wrapText="1"/>
    </xf>
    <xf numFmtId="0" fontId="36" fillId="7" borderId="81" xfId="0" applyFont="1" applyFill="1" applyBorder="1" applyAlignment="1">
      <alignment horizontal="right" vertical="center" wrapText="1"/>
    </xf>
    <xf numFmtId="0" fontId="39" fillId="7" borderId="80" xfId="0" applyFont="1" applyFill="1" applyBorder="1" applyAlignment="1">
      <alignment horizontal="right" vertical="center"/>
    </xf>
    <xf numFmtId="0" fontId="39" fillId="7" borderId="80" xfId="0" applyFont="1" applyFill="1" applyBorder="1" applyAlignment="1">
      <alignment horizontal="right" vertical="center" wrapText="1"/>
    </xf>
    <xf numFmtId="3" fontId="39" fillId="7" borderId="80" xfId="0" applyNumberFormat="1" applyFont="1" applyFill="1" applyBorder="1" applyAlignment="1">
      <alignment horizontal="right" vertical="center" wrapText="1"/>
    </xf>
    <xf numFmtId="3" fontId="66" fillId="7" borderId="81" xfId="0" applyNumberFormat="1" applyFont="1" applyFill="1" applyBorder="1" applyAlignment="1">
      <alignment horizontal="right" vertical="center" wrapText="1"/>
    </xf>
    <xf numFmtId="3" fontId="39" fillId="7" borderId="81" xfId="0" applyNumberFormat="1" applyFont="1" applyFill="1" applyBorder="1" applyAlignment="1">
      <alignment horizontal="right" vertical="center" wrapText="1"/>
    </xf>
    <xf numFmtId="0" fontId="36" fillId="7" borderId="38" xfId="0" applyFont="1" applyFill="1" applyBorder="1" applyAlignment="1">
      <alignment horizontal="right" vertical="center" wrapText="1"/>
    </xf>
    <xf numFmtId="3" fontId="36" fillId="7" borderId="80" xfId="0" applyNumberFormat="1" applyFont="1" applyFill="1" applyBorder="1" applyAlignment="1">
      <alignment horizontal="right" vertical="center" wrapText="1"/>
    </xf>
    <xf numFmtId="3" fontId="36" fillId="7" borderId="81" xfId="0" applyNumberFormat="1" applyFont="1" applyFill="1" applyBorder="1" applyAlignment="1">
      <alignment horizontal="right" vertical="center" wrapText="1"/>
    </xf>
    <xf numFmtId="0" fontId="39" fillId="7" borderId="81" xfId="0" applyFont="1" applyFill="1" applyBorder="1" applyAlignment="1">
      <alignment horizontal="right" vertical="center" wrapText="1"/>
    </xf>
    <xf numFmtId="3" fontId="36" fillId="7" borderId="80" xfId="0" applyNumberFormat="1" applyFont="1" applyFill="1" applyBorder="1" applyAlignment="1">
      <alignment horizontal="right" vertical="center"/>
    </xf>
    <xf numFmtId="0" fontId="39" fillId="7" borderId="77" xfId="0" applyFont="1" applyFill="1" applyBorder="1" applyAlignment="1">
      <alignment vertical="center"/>
    </xf>
    <xf numFmtId="0" fontId="39" fillId="7" borderId="74" xfId="0" applyFont="1" applyFill="1" applyBorder="1" applyAlignment="1">
      <alignment horizontal="right" vertical="center"/>
    </xf>
    <xf numFmtId="0" fontId="39" fillId="7" borderId="78" xfId="0" applyFont="1" applyFill="1" applyBorder="1" applyAlignment="1">
      <alignment horizontal="right" vertical="center"/>
    </xf>
    <xf numFmtId="0" fontId="36" fillId="7" borderId="78" xfId="0" applyFont="1" applyFill="1" applyBorder="1" applyAlignment="1">
      <alignment horizontal="right" vertical="center" wrapText="1"/>
    </xf>
    <xf numFmtId="3" fontId="36" fillId="7" borderId="78" xfId="0" applyNumberFormat="1" applyFont="1" applyFill="1" applyBorder="1" applyAlignment="1">
      <alignment horizontal="right" vertical="center" wrapText="1"/>
    </xf>
    <xf numFmtId="0" fontId="36" fillId="7" borderId="74" xfId="0" applyFont="1" applyFill="1" applyBorder="1" applyAlignment="1">
      <alignment horizontal="right" vertical="center" wrapText="1"/>
    </xf>
    <xf numFmtId="0" fontId="49" fillId="7" borderId="77" xfId="0" applyFont="1" applyFill="1" applyBorder="1" applyAlignment="1">
      <alignment vertical="center"/>
    </xf>
    <xf numFmtId="0" fontId="49" fillId="7" borderId="74" xfId="0" applyFont="1" applyFill="1" applyBorder="1" applyAlignment="1">
      <alignment horizontal="right" vertical="center"/>
    </xf>
    <xf numFmtId="3" fontId="49" fillId="7" borderId="78" xfId="0" applyNumberFormat="1" applyFont="1" applyFill="1" applyBorder="1" applyAlignment="1">
      <alignment horizontal="right" vertical="center"/>
    </xf>
    <xf numFmtId="3" fontId="35" fillId="7" borderId="78" xfId="0" applyNumberFormat="1" applyFont="1" applyFill="1" applyBorder="1" applyAlignment="1">
      <alignment horizontal="right" vertical="center" wrapText="1"/>
    </xf>
    <xf numFmtId="3" fontId="62" fillId="7" borderId="74" xfId="0" applyNumberFormat="1" applyFont="1" applyFill="1" applyBorder="1" applyAlignment="1">
      <alignment horizontal="right" vertical="center" wrapText="1"/>
    </xf>
    <xf numFmtId="3" fontId="35" fillId="7" borderId="74" xfId="0" applyNumberFormat="1" applyFont="1" applyFill="1" applyBorder="1" applyAlignment="1">
      <alignment horizontal="right" vertical="center" wrapText="1"/>
    </xf>
    <xf numFmtId="0" fontId="49" fillId="7" borderId="78" xfId="0" applyFont="1" applyFill="1" applyBorder="1" applyAlignment="1">
      <alignment horizontal="right" vertical="center"/>
    </xf>
    <xf numFmtId="0" fontId="39" fillId="0" borderId="81" xfId="0" applyFont="1" applyBorder="1" applyAlignment="1">
      <alignment horizontal="right" vertical="center"/>
    </xf>
    <xf numFmtId="3" fontId="39" fillId="0" borderId="81" xfId="0" applyNumberFormat="1" applyFont="1" applyBorder="1" applyAlignment="1">
      <alignment horizontal="right" vertical="center"/>
    </xf>
    <xf numFmtId="3" fontId="39" fillId="7" borderId="81" xfId="0" applyNumberFormat="1" applyFont="1" applyFill="1" applyBorder="1" applyAlignment="1">
      <alignment horizontal="right" vertical="center"/>
    </xf>
    <xf numFmtId="3" fontId="39" fillId="0" borderId="80" xfId="0" applyNumberFormat="1" applyFont="1" applyBorder="1" applyAlignment="1">
      <alignment horizontal="right" vertical="center"/>
    </xf>
    <xf numFmtId="0" fontId="43" fillId="7" borderId="80" xfId="0" applyFont="1" applyFill="1" applyBorder="1" applyAlignment="1">
      <alignment vertical="center"/>
    </xf>
    <xf numFmtId="0" fontId="39" fillId="0" borderId="77" xfId="0" applyFont="1" applyBorder="1" applyAlignment="1">
      <alignment vertical="center"/>
    </xf>
    <xf numFmtId="0" fontId="39" fillId="0" borderId="74" xfId="0" applyFont="1" applyBorder="1" applyAlignment="1">
      <alignment horizontal="right" vertical="center"/>
    </xf>
    <xf numFmtId="3" fontId="39" fillId="0" borderId="74" xfId="0" applyNumberFormat="1" applyFont="1" applyBorder="1" applyAlignment="1">
      <alignment horizontal="right" vertical="center"/>
    </xf>
    <xf numFmtId="0" fontId="30" fillId="0" borderId="74" xfId="0" applyFont="1" applyBorder="1" applyAlignment="1">
      <alignment horizontal="right" vertical="center" wrapText="1"/>
    </xf>
    <xf numFmtId="0" fontId="25" fillId="3" borderId="175" xfId="0" applyFont="1" applyFill="1" applyBorder="1" applyAlignment="1">
      <alignment vertical="center" wrapText="1"/>
    </xf>
    <xf numFmtId="0" fontId="25" fillId="3" borderId="109" xfId="0" applyFont="1" applyFill="1" applyBorder="1" applyAlignment="1">
      <alignment vertical="center" wrapText="1"/>
    </xf>
    <xf numFmtId="0" fontId="25" fillId="3" borderId="109" xfId="0" applyFont="1" applyFill="1" applyBorder="1" applyAlignment="1">
      <alignment horizontal="right" vertical="center" wrapText="1"/>
    </xf>
    <xf numFmtId="0" fontId="25" fillId="3" borderId="71" xfId="0" applyFont="1" applyFill="1" applyBorder="1" applyAlignment="1">
      <alignment horizontal="right" vertical="center" wrapText="1"/>
    </xf>
    <xf numFmtId="3" fontId="12" fillId="0" borderId="80" xfId="0" applyNumberFormat="1" applyFont="1" applyBorder="1" applyAlignment="1">
      <alignment horizontal="right" vertical="center"/>
    </xf>
    <xf numFmtId="0" fontId="27" fillId="7" borderId="81" xfId="0" applyFont="1" applyFill="1" applyBorder="1" applyAlignment="1">
      <alignment horizontal="right" vertical="center" indent="1"/>
    </xf>
    <xf numFmtId="9" fontId="27" fillId="7" borderId="81" xfId="0" applyNumberFormat="1" applyFont="1" applyFill="1" applyBorder="1" applyAlignment="1">
      <alignment horizontal="right" vertical="center" indent="1"/>
    </xf>
    <xf numFmtId="0" fontId="30" fillId="0" borderId="73" xfId="0" applyFont="1" applyBorder="1" applyAlignment="1">
      <alignment vertical="center" wrapText="1"/>
    </xf>
    <xf numFmtId="0" fontId="27" fillId="0" borderId="75" xfId="0" applyFont="1" applyBorder="1" applyAlignment="1">
      <alignment vertical="center"/>
    </xf>
    <xf numFmtId="0" fontId="27" fillId="0" borderId="72" xfId="0" applyFont="1" applyBorder="1" applyAlignment="1">
      <alignment vertical="center"/>
    </xf>
    <xf numFmtId="0" fontId="13" fillId="0" borderId="195" xfId="0" applyFont="1" applyBorder="1" applyAlignment="1">
      <alignment vertical="center" wrapText="1"/>
    </xf>
    <xf numFmtId="0" fontId="13" fillId="0" borderId="196" xfId="0" applyFont="1" applyBorder="1" applyAlignment="1">
      <alignment vertical="center" wrapText="1"/>
    </xf>
    <xf numFmtId="0" fontId="13" fillId="0" borderId="197" xfId="0" applyFont="1" applyBorder="1" applyAlignment="1">
      <alignment horizontal="right" vertical="center" wrapText="1"/>
    </xf>
    <xf numFmtId="0" fontId="27" fillId="0" borderId="203" xfId="0" applyFont="1" applyBorder="1" applyAlignment="1">
      <alignment horizontal="right" vertical="center"/>
    </xf>
    <xf numFmtId="0" fontId="27" fillId="0" borderId="199" xfId="0" applyFont="1" applyBorder="1" applyAlignment="1">
      <alignment horizontal="right" vertical="center"/>
    </xf>
    <xf numFmtId="0" fontId="27" fillId="0" borderId="214" xfId="0" applyFont="1" applyBorder="1" applyAlignment="1">
      <alignment vertical="center"/>
    </xf>
    <xf numFmtId="0" fontId="27" fillId="0" borderId="215" xfId="0" applyFont="1" applyBorder="1" applyAlignment="1">
      <alignment horizontal="right" vertical="center"/>
    </xf>
    <xf numFmtId="0" fontId="30" fillId="0" borderId="200" xfId="0" applyFont="1" applyBorder="1" applyAlignment="1">
      <alignment vertical="center"/>
    </xf>
    <xf numFmtId="0" fontId="24" fillId="0" borderId="202" xfId="0" applyFont="1" applyBorder="1" applyAlignment="1">
      <alignment vertical="top"/>
    </xf>
    <xf numFmtId="0" fontId="30" fillId="0" borderId="199" xfId="0" applyFont="1" applyBorder="1" applyAlignment="1">
      <alignment horizontal="right" vertical="center"/>
    </xf>
    <xf numFmtId="0" fontId="3" fillId="4" borderId="24"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74" xfId="0" applyFont="1" applyFill="1" applyBorder="1" applyAlignment="1">
      <alignment horizontal="center" vertical="center" wrapText="1"/>
    </xf>
    <xf numFmtId="0" fontId="7" fillId="7" borderId="110" xfId="0" applyFont="1" applyFill="1" applyBorder="1" applyAlignment="1">
      <alignment vertical="center" wrapText="1"/>
    </xf>
    <xf numFmtId="0" fontId="7" fillId="7" borderId="74" xfId="0" applyFont="1" applyFill="1" applyBorder="1" applyAlignment="1">
      <alignment horizontal="center" vertical="center" wrapText="1"/>
    </xf>
    <xf numFmtId="0" fontId="7" fillId="7" borderId="37" xfId="0" applyFont="1" applyFill="1" applyBorder="1" applyAlignment="1">
      <alignment vertical="center" wrapText="1"/>
    </xf>
    <xf numFmtId="0" fontId="73" fillId="7" borderId="37" xfId="0" applyFont="1" applyFill="1" applyBorder="1" applyAlignment="1">
      <alignment horizontal="left" vertical="center" wrapText="1"/>
    </xf>
    <xf numFmtId="0" fontId="73" fillId="7" borderId="110" xfId="0" applyFont="1" applyFill="1" applyBorder="1" applyAlignment="1">
      <alignment horizontal="left" vertical="center" wrapText="1"/>
    </xf>
    <xf numFmtId="0" fontId="27" fillId="0" borderId="76" xfId="0" applyFont="1" applyBorder="1" applyAlignment="1">
      <alignment vertical="center" wrapText="1"/>
    </xf>
    <xf numFmtId="0" fontId="27" fillId="0" borderId="110" xfId="0" applyFont="1" applyBorder="1" applyAlignment="1">
      <alignment vertical="center" wrapText="1"/>
    </xf>
    <xf numFmtId="0" fontId="27" fillId="0" borderId="74" xfId="0" applyFont="1" applyBorder="1" applyAlignment="1">
      <alignment vertical="center" wrapText="1"/>
    </xf>
    <xf numFmtId="0" fontId="27" fillId="7" borderId="110" xfId="0" applyFont="1" applyFill="1" applyBorder="1" applyAlignment="1">
      <alignment vertical="center" wrapText="1"/>
    </xf>
    <xf numFmtId="0" fontId="27" fillId="0" borderId="38" xfId="0" applyFont="1" applyBorder="1" applyAlignment="1">
      <alignment vertical="center" wrapText="1"/>
    </xf>
    <xf numFmtId="0" fontId="27" fillId="0" borderId="71" xfId="0" applyFont="1" applyBorder="1" applyAlignment="1">
      <alignment vertical="center" wrapText="1"/>
    </xf>
    <xf numFmtId="0" fontId="27" fillId="7" borderId="71" xfId="0" applyFont="1" applyFill="1" applyBorder="1" applyAlignment="1">
      <alignment vertical="center" wrapText="1"/>
    </xf>
    <xf numFmtId="0" fontId="9" fillId="0" borderId="12" xfId="0" applyFont="1" applyFill="1" applyBorder="1" applyAlignment="1">
      <alignment horizontal="left" vertical="center"/>
    </xf>
    <xf numFmtId="0" fontId="9" fillId="0" borderId="14" xfId="0" applyFont="1" applyFill="1" applyBorder="1" applyAlignment="1">
      <alignment horizontal="left" vertical="center"/>
    </xf>
    <xf numFmtId="0" fontId="3" fillId="2" borderId="21" xfId="0" applyFont="1" applyFill="1" applyBorder="1" applyAlignment="1">
      <alignment vertical="center" wrapText="1"/>
    </xf>
    <xf numFmtId="0" fontId="3" fillId="2" borderId="21" xfId="0" applyFont="1" applyFill="1" applyBorder="1" applyAlignment="1">
      <alignment horizontal="center" vertical="center" wrapText="1"/>
    </xf>
    <xf numFmtId="0" fontId="3" fillId="2" borderId="21" xfId="0" applyFont="1" applyFill="1" applyBorder="1" applyAlignment="1">
      <alignment horizontal="right" vertical="center" wrapText="1"/>
    </xf>
    <xf numFmtId="0" fontId="20" fillId="3" borderId="62" xfId="0" applyFont="1" applyFill="1" applyBorder="1" applyAlignment="1">
      <alignment horizontal="center" vertical="center" wrapText="1"/>
    </xf>
    <xf numFmtId="0" fontId="20" fillId="3" borderId="63" xfId="0" applyFont="1" applyFill="1" applyBorder="1" applyAlignment="1">
      <alignment horizontal="center" vertical="center" wrapText="1"/>
    </xf>
    <xf numFmtId="0" fontId="21" fillId="0" borderId="64"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65" xfId="0" applyFont="1" applyBorder="1" applyAlignment="1">
      <alignment horizontal="center" vertical="center" wrapText="1"/>
    </xf>
    <xf numFmtId="0" fontId="21" fillId="0" borderId="67"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68" xfId="0" applyFont="1" applyBorder="1" applyAlignment="1">
      <alignment horizontal="center" vertical="center" wrapText="1"/>
    </xf>
    <xf numFmtId="0" fontId="20" fillId="3" borderId="61" xfId="0" applyFont="1" applyFill="1" applyBorder="1" applyAlignment="1">
      <alignment horizontal="center" vertical="center" wrapText="1"/>
    </xf>
    <xf numFmtId="0" fontId="10" fillId="0" borderId="21" xfId="0" applyFont="1" applyBorder="1" applyAlignment="1">
      <alignmen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11" fillId="0" borderId="21" xfId="0" applyFont="1" applyBorder="1" applyAlignment="1">
      <alignment vertical="center" wrapText="1"/>
    </xf>
    <xf numFmtId="0" fontId="3" fillId="3" borderId="21" xfId="0" applyFont="1" applyFill="1" applyBorder="1" applyAlignment="1">
      <alignment horizontal="center" vertical="center"/>
    </xf>
    <xf numFmtId="0" fontId="3" fillId="3" borderId="21" xfId="0" applyFont="1" applyFill="1" applyBorder="1" applyAlignment="1">
      <alignment horizontal="center"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9" fillId="0" borderId="26" xfId="0" applyFont="1" applyBorder="1" applyAlignment="1">
      <alignment horizontal="left" vertical="center"/>
    </xf>
    <xf numFmtId="0" fontId="9" fillId="0" borderId="28" xfId="0" applyFont="1" applyBorder="1" applyAlignment="1">
      <alignment horizontal="left" vertical="center"/>
    </xf>
    <xf numFmtId="0" fontId="7" fillId="0" borderId="26" xfId="0" applyFont="1" applyBorder="1" applyAlignment="1">
      <alignment horizontal="left" vertical="center" wrapText="1"/>
    </xf>
    <xf numFmtId="0" fontId="7" fillId="0" borderId="28" xfId="0" applyFont="1" applyBorder="1" applyAlignment="1">
      <alignment horizontal="left" vertical="center" wrapText="1"/>
    </xf>
    <xf numFmtId="0" fontId="3" fillId="3" borderId="31" xfId="0" applyFont="1" applyFill="1" applyBorder="1" applyAlignment="1">
      <alignment horizontal="left" vertical="center"/>
    </xf>
    <xf numFmtId="0" fontId="3" fillId="3" borderId="36" xfId="0" applyFont="1" applyFill="1" applyBorder="1" applyAlignment="1">
      <alignment horizontal="left" vertical="center"/>
    </xf>
    <xf numFmtId="0" fontId="3" fillId="3" borderId="32"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9" fillId="0" borderId="40" xfId="0" applyFont="1" applyBorder="1" applyAlignment="1">
      <alignment horizontal="center" vertical="center"/>
    </xf>
    <xf numFmtId="0" fontId="9" fillId="0" borderId="0" xfId="0" applyFont="1" applyBorder="1" applyAlignment="1">
      <alignment horizontal="center" vertical="center"/>
    </xf>
    <xf numFmtId="0" fontId="9" fillId="0" borderId="39" xfId="0" applyFont="1" applyBorder="1" applyAlignment="1">
      <alignment horizontal="center" vertical="center"/>
    </xf>
    <xf numFmtId="0" fontId="9" fillId="0" borderId="21" xfId="0" applyFont="1" applyBorder="1" applyAlignment="1">
      <alignment horizontal="center" vertical="center"/>
    </xf>
    <xf numFmtId="0" fontId="7" fillId="0" borderId="26" xfId="0" applyFont="1" applyBorder="1" applyAlignment="1">
      <alignment horizontal="left" vertical="center"/>
    </xf>
    <xf numFmtId="0" fontId="7" fillId="0" borderId="28" xfId="0" applyFont="1" applyBorder="1" applyAlignment="1">
      <alignment horizontal="left" vertical="center"/>
    </xf>
    <xf numFmtId="0" fontId="3" fillId="3" borderId="21" xfId="0" applyFont="1" applyFill="1" applyBorder="1" applyAlignment="1">
      <alignment horizontal="right" vertical="center" wrapText="1"/>
    </xf>
    <xf numFmtId="0" fontId="3" fillId="2" borderId="50"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9" fillId="0" borderId="26" xfId="0" applyFont="1" applyBorder="1" applyAlignment="1">
      <alignment horizontal="center" vertical="center"/>
    </xf>
    <xf numFmtId="0" fontId="9" fillId="0" borderId="28" xfId="0" applyFont="1" applyBorder="1" applyAlignment="1">
      <alignment horizontal="center" vertical="center"/>
    </xf>
    <xf numFmtId="0" fontId="3" fillId="2" borderId="48"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3" fillId="2" borderId="59"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7" fillId="0" borderId="12" xfId="0" applyFont="1" applyFill="1" applyBorder="1" applyAlignment="1">
      <alignment horizontal="left" vertical="center"/>
    </xf>
    <xf numFmtId="0" fontId="7" fillId="0" borderId="14" xfId="0" applyFont="1" applyFill="1" applyBorder="1" applyAlignment="1">
      <alignment horizontal="left" vertical="center"/>
    </xf>
    <xf numFmtId="0" fontId="7" fillId="0" borderId="60" xfId="0" applyFont="1" applyFill="1" applyBorder="1" applyAlignment="1">
      <alignment horizontal="center" vertical="center" textRotation="90"/>
    </xf>
    <xf numFmtId="0" fontId="7" fillId="0" borderId="1" xfId="0" applyFont="1" applyFill="1" applyBorder="1" applyAlignment="1">
      <alignment horizontal="center" vertical="center" textRotation="90"/>
    </xf>
    <xf numFmtId="0" fontId="7" fillId="0" borderId="2" xfId="0" applyFont="1" applyFill="1" applyBorder="1" applyAlignment="1">
      <alignment horizontal="center" vertical="center" textRotation="90"/>
    </xf>
    <xf numFmtId="0" fontId="7" fillId="0" borderId="60" xfId="0" applyFont="1" applyFill="1" applyBorder="1" applyAlignment="1">
      <alignment horizontal="center" vertical="center" textRotation="90" wrapText="1"/>
    </xf>
    <xf numFmtId="0" fontId="0" fillId="0" borderId="1" xfId="0" applyFill="1" applyBorder="1" applyAlignment="1">
      <alignment horizontal="center" vertical="center" textRotation="90" wrapText="1"/>
    </xf>
    <xf numFmtId="0" fontId="0" fillId="0" borderId="2" xfId="0" applyFill="1" applyBorder="1" applyAlignment="1">
      <alignment horizontal="center" vertical="center" textRotation="90" wrapText="1"/>
    </xf>
    <xf numFmtId="0" fontId="33" fillId="3" borderId="69" xfId="0" applyFont="1" applyFill="1" applyBorder="1" applyAlignment="1">
      <alignment vertical="center" wrapText="1"/>
    </xf>
    <xf numFmtId="0" fontId="33" fillId="3" borderId="70" xfId="0" applyFont="1" applyFill="1" applyBorder="1" applyAlignment="1">
      <alignment vertical="center" wrapText="1"/>
    </xf>
    <xf numFmtId="0" fontId="33" fillId="3" borderId="71" xfId="0" applyFont="1" applyFill="1" applyBorder="1" applyAlignment="1">
      <alignment vertical="center" wrapText="1"/>
    </xf>
    <xf numFmtId="0" fontId="25" fillId="3" borderId="69" xfId="0" applyFont="1" applyFill="1" applyBorder="1" applyAlignment="1">
      <alignment vertical="center" wrapText="1"/>
    </xf>
    <xf numFmtId="0" fontId="25" fillId="3" borderId="70" xfId="0" applyFont="1" applyFill="1" applyBorder="1" applyAlignment="1">
      <alignment vertical="center" wrapText="1"/>
    </xf>
    <xf numFmtId="0" fontId="25" fillId="3" borderId="71" xfId="0" applyFont="1" applyFill="1" applyBorder="1" applyAlignment="1">
      <alignment vertical="center" wrapText="1"/>
    </xf>
    <xf numFmtId="0" fontId="30" fillId="7" borderId="84" xfId="0" applyFont="1" applyFill="1" applyBorder="1" applyAlignment="1">
      <alignment vertical="center" wrapText="1"/>
    </xf>
    <xf numFmtId="0" fontId="30" fillId="7" borderId="77" xfId="0" applyFont="1" applyFill="1" applyBorder="1" applyAlignment="1">
      <alignment vertical="center" wrapText="1"/>
    </xf>
    <xf numFmtId="0" fontId="30" fillId="7" borderId="85" xfId="0" applyFont="1" applyFill="1" applyBorder="1" applyAlignment="1">
      <alignment vertical="center" wrapText="1"/>
    </xf>
    <xf numFmtId="0" fontId="30" fillId="7" borderId="86" xfId="0" applyFont="1" applyFill="1" applyBorder="1" applyAlignment="1">
      <alignment vertical="center" wrapText="1"/>
    </xf>
    <xf numFmtId="0" fontId="30" fillId="7" borderId="87" xfId="0" applyFont="1" applyFill="1" applyBorder="1" applyAlignment="1">
      <alignment vertical="center" wrapText="1"/>
    </xf>
    <xf numFmtId="0" fontId="30" fillId="7" borderId="88" xfId="0" applyFont="1" applyFill="1" applyBorder="1" applyAlignment="1">
      <alignment vertical="center" wrapText="1"/>
    </xf>
    <xf numFmtId="0" fontId="30" fillId="7" borderId="89" xfId="0" applyFont="1" applyFill="1" applyBorder="1" applyAlignment="1">
      <alignment vertical="center" wrapText="1"/>
    </xf>
    <xf numFmtId="0" fontId="30" fillId="7" borderId="78" xfId="0" applyFont="1" applyFill="1" applyBorder="1" applyAlignment="1">
      <alignment vertical="center" wrapText="1"/>
    </xf>
    <xf numFmtId="0" fontId="30" fillId="7" borderId="90" xfId="0" applyFont="1" applyFill="1" applyBorder="1" applyAlignment="1">
      <alignment horizontal="center" vertical="center" wrapText="1"/>
    </xf>
    <xf numFmtId="0" fontId="30" fillId="7" borderId="71" xfId="0" applyFont="1" applyFill="1" applyBorder="1" applyAlignment="1">
      <alignment horizontal="center" vertical="center" wrapText="1"/>
    </xf>
    <xf numFmtId="0" fontId="27" fillId="7" borderId="91" xfId="0" applyFont="1" applyFill="1" applyBorder="1" applyAlignment="1">
      <alignment horizontal="right" vertical="center" wrapText="1"/>
    </xf>
    <xf numFmtId="0" fontId="27" fillId="7" borderId="92" xfId="0" applyFont="1" applyFill="1" applyBorder="1" applyAlignment="1">
      <alignment horizontal="right" vertical="center" wrapText="1"/>
    </xf>
    <xf numFmtId="0" fontId="27" fillId="7" borderId="93" xfId="0" applyFont="1" applyFill="1" applyBorder="1" applyAlignment="1">
      <alignment horizontal="right" vertical="center" wrapText="1"/>
    </xf>
    <xf numFmtId="0" fontId="27" fillId="7" borderId="94" xfId="0" applyFont="1" applyFill="1" applyBorder="1" applyAlignment="1">
      <alignment horizontal="right" vertical="center" wrapText="1"/>
    </xf>
    <xf numFmtId="0" fontId="27" fillId="0" borderId="95" xfId="0" applyFont="1" applyBorder="1" applyAlignment="1">
      <alignment vertical="center"/>
    </xf>
    <xf numFmtId="0" fontId="27" fillId="0" borderId="79" xfId="0" applyFont="1" applyBorder="1" applyAlignment="1">
      <alignment vertical="center"/>
    </xf>
    <xf numFmtId="0" fontId="12" fillId="7" borderId="93" xfId="0" applyFont="1" applyFill="1" applyBorder="1" applyAlignment="1">
      <alignment horizontal="center" vertical="center"/>
    </xf>
    <xf numFmtId="0" fontId="12" fillId="7" borderId="96" xfId="0" applyFont="1" applyFill="1" applyBorder="1" applyAlignment="1">
      <alignment horizontal="center" vertical="center"/>
    </xf>
    <xf numFmtId="0" fontId="12" fillId="7" borderId="94" xfId="0" applyFont="1" applyFill="1" applyBorder="1" applyAlignment="1">
      <alignment horizontal="center" vertical="center"/>
    </xf>
    <xf numFmtId="0" fontId="27" fillId="0" borderId="82" xfId="0" applyFont="1" applyBorder="1" applyAlignment="1">
      <alignment vertical="center"/>
    </xf>
    <xf numFmtId="0" fontId="27" fillId="0" borderId="97" xfId="0" applyFont="1" applyBorder="1" applyAlignment="1">
      <alignment vertical="center" wrapText="1"/>
    </xf>
    <xf numFmtId="0" fontId="27" fillId="0" borderId="98" xfId="0" applyFont="1" applyBorder="1" applyAlignment="1">
      <alignment vertical="center" wrapText="1"/>
    </xf>
    <xf numFmtId="0" fontId="27" fillId="0" borderId="99" xfId="0" applyFont="1" applyBorder="1" applyAlignment="1">
      <alignment vertical="center" wrapText="1"/>
    </xf>
    <xf numFmtId="0" fontId="12" fillId="7" borderId="97" xfId="0" applyFont="1" applyFill="1" applyBorder="1" applyAlignment="1">
      <alignment horizontal="right" vertical="center"/>
    </xf>
    <xf numFmtId="0" fontId="12" fillId="7" borderId="99" xfId="0" applyFont="1" applyFill="1" applyBorder="1" applyAlignment="1">
      <alignment horizontal="right" vertical="center"/>
    </xf>
    <xf numFmtId="0" fontId="27" fillId="7" borderId="97" xfId="0" applyFont="1" applyFill="1" applyBorder="1" applyAlignment="1">
      <alignment horizontal="right" vertical="center" wrapText="1"/>
    </xf>
    <xf numFmtId="0" fontId="27" fillId="7" borderId="99" xfId="0" applyFont="1" applyFill="1" applyBorder="1" applyAlignment="1">
      <alignment horizontal="right" vertical="center" wrapText="1"/>
    </xf>
    <xf numFmtId="0" fontId="27" fillId="7" borderId="98" xfId="0" applyFont="1" applyFill="1" applyBorder="1" applyAlignment="1">
      <alignment horizontal="right" vertical="center" wrapText="1"/>
    </xf>
    <xf numFmtId="0" fontId="27" fillId="7" borderId="103" xfId="0" applyFont="1" applyFill="1" applyBorder="1" applyAlignment="1">
      <alignment horizontal="right" vertical="center" wrapText="1"/>
    </xf>
    <xf numFmtId="0" fontId="27" fillId="7" borderId="104" xfId="0" applyFont="1" applyFill="1" applyBorder="1" applyAlignment="1">
      <alignment horizontal="right" vertical="center" wrapText="1"/>
    </xf>
    <xf numFmtId="0" fontId="27" fillId="7" borderId="105" xfId="0" applyFont="1" applyFill="1" applyBorder="1" applyAlignment="1">
      <alignment horizontal="right" vertical="center" wrapText="1"/>
    </xf>
    <xf numFmtId="0" fontId="27" fillId="7" borderId="100" xfId="0" applyFont="1" applyFill="1" applyBorder="1" applyAlignment="1">
      <alignment horizontal="right" vertical="center" wrapText="1"/>
    </xf>
    <xf numFmtId="0" fontId="27" fillId="7" borderId="101" xfId="0" applyFont="1" applyFill="1" applyBorder="1" applyAlignment="1">
      <alignment horizontal="right" vertical="center" wrapText="1"/>
    </xf>
    <xf numFmtId="0" fontId="27" fillId="7" borderId="102" xfId="0" applyFont="1" applyFill="1" applyBorder="1" applyAlignment="1">
      <alignment horizontal="right" vertical="center" wrapText="1"/>
    </xf>
    <xf numFmtId="0" fontId="27" fillId="7" borderId="80" xfId="0" applyFont="1" applyFill="1" applyBorder="1" applyAlignment="1">
      <alignment horizontal="right" vertical="center" wrapText="1"/>
    </xf>
    <xf numFmtId="0" fontId="27" fillId="7" borderId="107" xfId="0" applyFont="1" applyFill="1" applyBorder="1" applyAlignment="1">
      <alignment horizontal="right" vertical="center" wrapText="1"/>
    </xf>
    <xf numFmtId="0" fontId="27" fillId="7" borderId="108" xfId="0" applyFont="1" applyFill="1" applyBorder="1" applyAlignment="1">
      <alignment horizontal="right" vertical="center" wrapText="1"/>
    </xf>
    <xf numFmtId="0" fontId="27" fillId="7" borderId="93" xfId="0" applyFont="1" applyFill="1" applyBorder="1" applyAlignment="1">
      <alignment horizontal="center" vertical="center" wrapText="1"/>
    </xf>
    <xf numFmtId="0" fontId="27" fillId="7" borderId="96" xfId="0" applyFont="1" applyFill="1" applyBorder="1" applyAlignment="1">
      <alignment horizontal="center" vertical="center" wrapText="1"/>
    </xf>
    <xf numFmtId="0" fontId="27" fillId="7" borderId="106" xfId="0" applyFont="1" applyFill="1" applyBorder="1" applyAlignment="1">
      <alignment horizontal="center" vertical="center" wrapText="1"/>
    </xf>
    <xf numFmtId="0" fontId="30" fillId="7" borderId="90" xfId="0" applyFont="1" applyFill="1" applyBorder="1" applyAlignment="1">
      <alignment horizontal="right" vertical="center" wrapText="1"/>
    </xf>
    <xf numFmtId="0" fontId="30" fillId="7" borderId="109" xfId="0" applyFont="1" applyFill="1" applyBorder="1" applyAlignment="1">
      <alignment horizontal="right" vertical="center" wrapText="1"/>
    </xf>
    <xf numFmtId="0" fontId="25" fillId="3" borderId="69" xfId="0" applyFont="1" applyFill="1" applyBorder="1" applyAlignment="1">
      <alignment vertical="center"/>
    </xf>
    <xf numFmtId="0" fontId="25" fillId="3" borderId="70" xfId="0" applyFont="1" applyFill="1" applyBorder="1" applyAlignment="1">
      <alignment vertical="center"/>
    </xf>
    <xf numFmtId="0" fontId="25" fillId="3" borderId="71" xfId="0" applyFont="1" applyFill="1" applyBorder="1" applyAlignment="1">
      <alignment vertical="center"/>
    </xf>
    <xf numFmtId="0" fontId="12" fillId="7" borderId="95" xfId="0" applyFont="1" applyFill="1" applyBorder="1" applyAlignment="1">
      <alignment vertical="center"/>
    </xf>
    <xf numFmtId="0" fontId="12" fillId="7" borderId="79" xfId="0" applyFont="1" applyFill="1" applyBorder="1" applyAlignment="1">
      <alignment vertical="center"/>
    </xf>
    <xf numFmtId="0" fontId="12" fillId="7" borderId="82" xfId="0" applyFont="1" applyFill="1" applyBorder="1" applyAlignment="1">
      <alignment vertical="center"/>
    </xf>
    <xf numFmtId="0" fontId="12" fillId="7" borderId="103" xfId="0" applyFont="1" applyFill="1" applyBorder="1" applyAlignment="1">
      <alignment vertical="center"/>
    </xf>
    <xf numFmtId="0" fontId="12" fillId="7" borderId="104" xfId="0" applyFont="1" applyFill="1" applyBorder="1" applyAlignment="1">
      <alignment vertical="center"/>
    </xf>
    <xf numFmtId="0" fontId="12" fillId="7" borderId="105" xfId="0" applyFont="1" applyFill="1" applyBorder="1" applyAlignment="1">
      <alignment vertical="center"/>
    </xf>
    <xf numFmtId="0" fontId="12" fillId="7" borderId="77" xfId="0" applyFont="1" applyFill="1" applyBorder="1" applyAlignment="1">
      <alignment vertical="center"/>
    </xf>
    <xf numFmtId="0" fontId="30" fillId="7" borderId="69" xfId="0" applyFont="1" applyFill="1" applyBorder="1" applyAlignment="1">
      <alignment vertical="center"/>
    </xf>
    <xf numFmtId="0" fontId="30" fillId="7" borderId="70" xfId="0" applyFont="1" applyFill="1" applyBorder="1" applyAlignment="1">
      <alignment vertical="center"/>
    </xf>
    <xf numFmtId="0" fontId="30" fillId="7" borderId="109" xfId="0" applyFont="1" applyFill="1" applyBorder="1" applyAlignment="1">
      <alignment vertical="center"/>
    </xf>
    <xf numFmtId="0" fontId="30" fillId="7" borderId="111" xfId="0" applyFont="1" applyFill="1" applyBorder="1" applyAlignment="1">
      <alignment vertical="center" wrapText="1"/>
    </xf>
    <xf numFmtId="0" fontId="30" fillId="7" borderId="37" xfId="0" applyFont="1" applyFill="1" applyBorder="1" applyAlignment="1">
      <alignment vertical="center" wrapText="1"/>
    </xf>
    <xf numFmtId="0" fontId="30" fillId="7" borderId="110" xfId="0" applyFont="1" applyFill="1" applyBorder="1" applyAlignment="1">
      <alignment vertical="center" wrapText="1"/>
    </xf>
    <xf numFmtId="0" fontId="30" fillId="7" borderId="69" xfId="0" applyFont="1" applyFill="1" applyBorder="1" applyAlignment="1">
      <alignment horizontal="center" vertical="center" wrapText="1"/>
    </xf>
    <xf numFmtId="0" fontId="30" fillId="7" borderId="70" xfId="0" applyFont="1" applyFill="1" applyBorder="1" applyAlignment="1">
      <alignment horizontal="center" vertical="center" wrapText="1"/>
    </xf>
    <xf numFmtId="9" fontId="7" fillId="7" borderId="69" xfId="0" applyNumberFormat="1" applyFont="1" applyFill="1" applyBorder="1" applyAlignment="1">
      <alignment horizontal="center" vertical="center" wrapText="1"/>
    </xf>
    <xf numFmtId="9" fontId="7" fillId="7" borderId="71" xfId="0" applyNumberFormat="1" applyFont="1" applyFill="1" applyBorder="1" applyAlignment="1">
      <alignment horizontal="center" vertical="center" wrapText="1"/>
    </xf>
    <xf numFmtId="0" fontId="34" fillId="3" borderId="69" xfId="0" applyFont="1" applyFill="1" applyBorder="1" applyAlignment="1">
      <alignment vertical="center"/>
    </xf>
    <xf numFmtId="0" fontId="34" fillId="3" borderId="70" xfId="0" applyFont="1" applyFill="1" applyBorder="1" applyAlignment="1">
      <alignment vertical="center"/>
    </xf>
    <xf numFmtId="0" fontId="34" fillId="3" borderId="71" xfId="0" applyFont="1" applyFill="1" applyBorder="1" applyAlignment="1">
      <alignment vertical="center"/>
    </xf>
    <xf numFmtId="0" fontId="35" fillId="7" borderId="112" xfId="0" applyFont="1" applyFill="1" applyBorder="1" applyAlignment="1">
      <alignment horizontal="center" vertical="center"/>
    </xf>
    <xf numFmtId="0" fontId="35" fillId="7" borderId="72" xfId="0" applyFont="1" applyFill="1" applyBorder="1" applyAlignment="1">
      <alignment horizontal="center" vertical="center"/>
    </xf>
    <xf numFmtId="0" fontId="35" fillId="7" borderId="25" xfId="0" applyFont="1" applyFill="1" applyBorder="1" applyAlignment="1">
      <alignment vertical="center"/>
    </xf>
    <xf numFmtId="0" fontId="35" fillId="7" borderId="73" xfId="0" applyFont="1" applyFill="1" applyBorder="1" applyAlignment="1">
      <alignment vertical="center"/>
    </xf>
    <xf numFmtId="0" fontId="35" fillId="7" borderId="25" xfId="0" applyFont="1" applyFill="1" applyBorder="1" applyAlignment="1">
      <alignment horizontal="center" vertical="center"/>
    </xf>
    <xf numFmtId="0" fontId="35" fillId="7" borderId="73" xfId="0" applyFont="1" applyFill="1" applyBorder="1" applyAlignment="1">
      <alignment horizontal="center" vertical="center"/>
    </xf>
    <xf numFmtId="0" fontId="35" fillId="7" borderId="25" xfId="0" applyFont="1" applyFill="1" applyBorder="1" applyAlignment="1">
      <alignment horizontal="center" vertical="center" wrapText="1"/>
    </xf>
    <xf numFmtId="0" fontId="35" fillId="7" borderId="24" xfId="0" applyFont="1" applyFill="1" applyBorder="1" applyAlignment="1">
      <alignment horizontal="center" vertical="center" wrapText="1"/>
    </xf>
    <xf numFmtId="0" fontId="36" fillId="7" borderId="112" xfId="0" applyFont="1" applyFill="1" applyBorder="1" applyAlignment="1">
      <alignment vertical="center"/>
    </xf>
    <xf numFmtId="0" fontId="36" fillId="7" borderId="75" xfId="0" applyFont="1" applyFill="1" applyBorder="1" applyAlignment="1">
      <alignment vertical="center"/>
    </xf>
    <xf numFmtId="0" fontId="36" fillId="7" borderId="72" xfId="0" applyFont="1" applyFill="1" applyBorder="1" applyAlignment="1">
      <alignment vertical="center"/>
    </xf>
    <xf numFmtId="0" fontId="36" fillId="7" borderId="25" xfId="0" applyFont="1" applyFill="1" applyBorder="1" applyAlignment="1">
      <alignment vertical="center"/>
    </xf>
    <xf numFmtId="0" fontId="36" fillId="7" borderId="0" xfId="0" applyFont="1" applyFill="1" applyAlignment="1">
      <alignment vertical="center"/>
    </xf>
    <xf numFmtId="0" fontId="36" fillId="7" borderId="73" xfId="0" applyFont="1" applyFill="1" applyBorder="1" applyAlignment="1">
      <alignment vertical="center"/>
    </xf>
    <xf numFmtId="10" fontId="36" fillId="7" borderId="25" xfId="0" applyNumberFormat="1" applyFont="1" applyFill="1" applyBorder="1" applyAlignment="1">
      <alignment horizontal="right" vertical="center"/>
    </xf>
    <xf numFmtId="10" fontId="36" fillId="7" borderId="0" xfId="0" applyNumberFormat="1" applyFont="1" applyFill="1" applyAlignment="1">
      <alignment horizontal="right" vertical="center"/>
    </xf>
    <xf numFmtId="10" fontId="36" fillId="7" borderId="73" xfId="0" applyNumberFormat="1" applyFont="1" applyFill="1" applyBorder="1" applyAlignment="1">
      <alignment horizontal="right" vertical="center"/>
    </xf>
    <xf numFmtId="0" fontId="36" fillId="7" borderId="25" xfId="0" applyFont="1" applyFill="1" applyBorder="1" applyAlignment="1">
      <alignment vertical="center" wrapText="1"/>
    </xf>
    <xf numFmtId="0" fontId="36" fillId="7" borderId="0" xfId="0" applyFont="1" applyFill="1" applyAlignment="1">
      <alignment vertical="center" wrapText="1"/>
    </xf>
    <xf numFmtId="0" fontId="36" fillId="7" borderId="73" xfId="0" applyFont="1" applyFill="1" applyBorder="1" applyAlignment="1">
      <alignment vertical="center" wrapText="1"/>
    </xf>
    <xf numFmtId="10" fontId="36" fillId="7" borderId="25" xfId="0" applyNumberFormat="1" applyFont="1" applyFill="1" applyBorder="1" applyAlignment="1">
      <alignment horizontal="right" vertical="center" wrapText="1"/>
    </xf>
    <xf numFmtId="10" fontId="36" fillId="7" borderId="0" xfId="0" applyNumberFormat="1" applyFont="1" applyFill="1" applyAlignment="1">
      <alignment horizontal="right" vertical="center" wrapText="1"/>
    </xf>
    <xf numFmtId="10" fontId="36" fillId="7" borderId="73" xfId="0" applyNumberFormat="1" applyFont="1" applyFill="1" applyBorder="1" applyAlignment="1">
      <alignment horizontal="right" vertical="center" wrapText="1"/>
    </xf>
    <xf numFmtId="0" fontId="36" fillId="7" borderId="112" xfId="0" applyFont="1" applyFill="1" applyBorder="1" applyAlignment="1">
      <alignment vertical="center" wrapText="1"/>
    </xf>
    <xf numFmtId="0" fontId="36" fillId="7" borderId="75" xfId="0" applyFont="1" applyFill="1" applyBorder="1" applyAlignment="1">
      <alignment vertical="center" wrapText="1"/>
    </xf>
    <xf numFmtId="0" fontId="36" fillId="7" borderId="72" xfId="0" applyFont="1" applyFill="1" applyBorder="1" applyAlignment="1">
      <alignment vertical="center" wrapText="1"/>
    </xf>
    <xf numFmtId="0" fontId="12" fillId="0" borderId="103" xfId="0" applyFont="1" applyBorder="1" applyAlignment="1">
      <alignment vertical="center" wrapText="1"/>
    </xf>
    <xf numFmtId="0" fontId="12" fillId="0" borderId="105" xfId="0" applyFont="1" applyBorder="1" applyAlignment="1">
      <alignment vertical="center" wrapText="1"/>
    </xf>
    <xf numFmtId="0" fontId="12" fillId="0" borderId="84" xfId="0" applyFont="1" applyBorder="1" applyAlignment="1">
      <alignment horizontal="right" vertical="center" wrapText="1"/>
    </xf>
    <xf numFmtId="0" fontId="12" fillId="0" borderId="79" xfId="0" applyFont="1" applyBorder="1" applyAlignment="1">
      <alignment horizontal="right" vertical="center" wrapText="1"/>
    </xf>
    <xf numFmtId="0" fontId="12" fillId="0" borderId="85" xfId="0" applyFont="1" applyBorder="1" applyAlignment="1">
      <alignment vertical="center" wrapText="1"/>
    </xf>
    <xf numFmtId="0" fontId="12" fillId="0" borderId="99" xfId="0" applyFont="1" applyBorder="1" applyAlignment="1">
      <alignment vertical="center" wrapText="1"/>
    </xf>
    <xf numFmtId="0" fontId="12" fillId="0" borderId="95" xfId="0" applyFont="1" applyBorder="1" applyAlignment="1">
      <alignment horizontal="right" vertical="center" wrapText="1"/>
    </xf>
    <xf numFmtId="0" fontId="12" fillId="0" borderId="97" xfId="0" applyFont="1" applyBorder="1" applyAlignment="1">
      <alignment vertical="center" wrapText="1"/>
    </xf>
    <xf numFmtId="0" fontId="12" fillId="0" borderId="82" xfId="0" applyFont="1" applyBorder="1" applyAlignment="1">
      <alignment horizontal="right" vertical="center" wrapText="1"/>
    </xf>
    <xf numFmtId="0" fontId="12" fillId="0" borderId="98" xfId="0" applyFont="1" applyBorder="1" applyAlignment="1">
      <alignment vertical="center" wrapText="1"/>
    </xf>
    <xf numFmtId="0" fontId="24" fillId="0" borderId="75" xfId="0" applyFont="1" applyBorder="1" applyAlignment="1">
      <alignment vertical="center" wrapText="1"/>
    </xf>
    <xf numFmtId="0" fontId="42" fillId="3" borderId="112" xfId="0" applyFont="1" applyFill="1" applyBorder="1" applyAlignment="1">
      <alignment vertical="center" wrapText="1"/>
    </xf>
    <xf numFmtId="0" fontId="42" fillId="3" borderId="24" xfId="0" applyFont="1" applyFill="1" applyBorder="1" applyAlignment="1">
      <alignment vertical="center" wrapText="1"/>
    </xf>
    <xf numFmtId="0" fontId="5" fillId="7" borderId="75" xfId="0" applyFont="1" applyFill="1" applyBorder="1" applyAlignment="1">
      <alignment vertical="center" wrapText="1"/>
    </xf>
    <xf numFmtId="0" fontId="42" fillId="3" borderId="112" xfId="0" applyFont="1" applyFill="1" applyBorder="1" applyAlignment="1">
      <alignment vertical="center"/>
    </xf>
    <xf numFmtId="0" fontId="42" fillId="3" borderId="24" xfId="0" applyFont="1" applyFill="1" applyBorder="1" applyAlignment="1">
      <alignment vertical="center"/>
    </xf>
    <xf numFmtId="0" fontId="12" fillId="7" borderId="84" xfId="0" applyFont="1" applyFill="1" applyBorder="1" applyAlignment="1">
      <alignment vertical="center"/>
    </xf>
    <xf numFmtId="0" fontId="12" fillId="7" borderId="85" xfId="0" applyFont="1" applyFill="1" applyBorder="1" applyAlignment="1">
      <alignment vertical="center"/>
    </xf>
    <xf numFmtId="0" fontId="12" fillId="7" borderId="99" xfId="0" applyFont="1" applyFill="1" applyBorder="1" applyAlignment="1">
      <alignment vertical="center"/>
    </xf>
    <xf numFmtId="0" fontId="12" fillId="7" borderId="97" xfId="0" applyFont="1" applyFill="1" applyBorder="1" applyAlignment="1">
      <alignment vertical="center"/>
    </xf>
    <xf numFmtId="0" fontId="27" fillId="7" borderId="97" xfId="0" applyFont="1" applyFill="1" applyBorder="1" applyAlignment="1">
      <alignment vertical="center"/>
    </xf>
    <xf numFmtId="0" fontId="27" fillId="7" borderId="99" xfId="0" applyFont="1" applyFill="1" applyBorder="1" applyAlignment="1">
      <alignment vertical="center"/>
    </xf>
    <xf numFmtId="0" fontId="12" fillId="7" borderId="98" xfId="0" applyFont="1" applyFill="1" applyBorder="1" applyAlignment="1">
      <alignment vertical="center"/>
    </xf>
    <xf numFmtId="0" fontId="12" fillId="7" borderId="86" xfId="0" applyFont="1" applyFill="1" applyBorder="1" applyAlignment="1">
      <alignment vertical="center"/>
    </xf>
    <xf numFmtId="0" fontId="25" fillId="3" borderId="115" xfId="0" applyFont="1" applyFill="1" applyBorder="1" applyAlignment="1">
      <alignment vertical="center"/>
    </xf>
    <xf numFmtId="0" fontId="25" fillId="3" borderId="116" xfId="0" applyFont="1" applyFill="1" applyBorder="1" applyAlignment="1">
      <alignment vertical="center"/>
    </xf>
    <xf numFmtId="0" fontId="25" fillId="3" borderId="117" xfId="0" applyFont="1" applyFill="1" applyBorder="1" applyAlignment="1">
      <alignment vertical="center"/>
    </xf>
    <xf numFmtId="0" fontId="12" fillId="7" borderId="121" xfId="0" applyFont="1" applyFill="1" applyBorder="1" applyAlignment="1">
      <alignment vertical="center"/>
    </xf>
    <xf numFmtId="0" fontId="12" fillId="7" borderId="75" xfId="0" applyFont="1" applyFill="1" applyBorder="1" applyAlignment="1">
      <alignment vertical="center"/>
    </xf>
    <xf numFmtId="0" fontId="12" fillId="7" borderId="72" xfId="0" applyFont="1" applyFill="1" applyBorder="1" applyAlignment="1">
      <alignment vertical="center"/>
    </xf>
    <xf numFmtId="0" fontId="12" fillId="7" borderId="122" xfId="0" applyFont="1" applyFill="1" applyBorder="1" applyAlignment="1">
      <alignment vertical="center"/>
    </xf>
    <xf numFmtId="0" fontId="12" fillId="7" borderId="0" xfId="0" applyFont="1" applyFill="1" applyAlignment="1">
      <alignment vertical="center"/>
    </xf>
    <xf numFmtId="0" fontId="12" fillId="7" borderId="73" xfId="0" applyFont="1" applyFill="1" applyBorder="1" applyAlignment="1">
      <alignment vertical="center"/>
    </xf>
    <xf numFmtId="0" fontId="12" fillId="7" borderId="123" xfId="0" applyFont="1" applyFill="1" applyBorder="1" applyAlignment="1">
      <alignment horizontal="right" vertical="center"/>
    </xf>
    <xf numFmtId="0" fontId="12" fillId="7" borderId="38" xfId="0" applyFont="1" applyFill="1" applyBorder="1" applyAlignment="1">
      <alignment horizontal="right" vertical="center"/>
    </xf>
    <xf numFmtId="0" fontId="12" fillId="7" borderId="74" xfId="0" applyFont="1" applyFill="1" applyBorder="1" applyAlignment="1">
      <alignment horizontal="right" vertical="center"/>
    </xf>
    <xf numFmtId="0" fontId="12" fillId="7" borderId="112" xfId="0" applyFont="1" applyFill="1" applyBorder="1" applyAlignment="1">
      <alignment vertical="center"/>
    </xf>
    <xf numFmtId="0" fontId="12" fillId="7" borderId="25" xfId="0" applyFont="1" applyFill="1" applyBorder="1" applyAlignment="1">
      <alignment vertical="center"/>
    </xf>
    <xf numFmtId="0" fontId="12" fillId="7" borderId="24" xfId="0" applyFont="1" applyFill="1" applyBorder="1" applyAlignment="1">
      <alignment horizontal="right" vertical="center"/>
    </xf>
    <xf numFmtId="0" fontId="25" fillId="3" borderId="112" xfId="0" applyFont="1" applyFill="1" applyBorder="1" applyAlignment="1">
      <alignment vertical="center"/>
    </xf>
    <xf numFmtId="0" fontId="25" fillId="3" borderId="25" xfId="0" applyFont="1" applyFill="1" applyBorder="1" applyAlignment="1">
      <alignment vertical="center"/>
    </xf>
    <xf numFmtId="0" fontId="25" fillId="3" borderId="24" xfId="0" applyFont="1" applyFill="1" applyBorder="1" applyAlignment="1">
      <alignment vertical="center"/>
    </xf>
    <xf numFmtId="0" fontId="13" fillId="7" borderId="112" xfId="0" applyFont="1" applyFill="1" applyBorder="1" applyAlignment="1">
      <alignment vertical="center"/>
    </xf>
    <xf numFmtId="0" fontId="13" fillId="7" borderId="72" xfId="0" applyFont="1" applyFill="1" applyBorder="1" applyAlignment="1">
      <alignment vertical="center"/>
    </xf>
    <xf numFmtId="0" fontId="30" fillId="7" borderId="24" xfId="0" applyFont="1" applyFill="1" applyBorder="1" applyAlignment="1">
      <alignment horizontal="right" vertical="center"/>
    </xf>
    <xf numFmtId="0" fontId="30" fillId="7" borderId="74" xfId="0" applyFont="1" applyFill="1" applyBorder="1" applyAlignment="1">
      <alignment horizontal="right" vertical="center"/>
    </xf>
    <xf numFmtId="3" fontId="13" fillId="7" borderId="73" xfId="0" applyNumberFormat="1" applyFont="1" applyFill="1" applyBorder="1" applyAlignment="1">
      <alignment horizontal="right" vertical="center"/>
    </xf>
    <xf numFmtId="3" fontId="13" fillId="7" borderId="74" xfId="0" applyNumberFormat="1" applyFont="1" applyFill="1" applyBorder="1" applyAlignment="1">
      <alignment horizontal="right" vertical="center"/>
    </xf>
    <xf numFmtId="0" fontId="30" fillId="7" borderId="85" xfId="0" applyFont="1" applyFill="1" applyBorder="1" applyAlignment="1">
      <alignment horizontal="right" vertical="center" wrapText="1"/>
    </xf>
    <xf numFmtId="0" fontId="30" fillId="7" borderId="86" xfId="0" applyFont="1" applyFill="1" applyBorder="1" applyAlignment="1">
      <alignment horizontal="right" vertical="center" wrapText="1"/>
    </xf>
    <xf numFmtId="0" fontId="30" fillId="7" borderId="124" xfId="0" applyFont="1" applyFill="1" applyBorder="1" applyAlignment="1">
      <alignment horizontal="right" vertical="center" wrapText="1"/>
    </xf>
    <xf numFmtId="0" fontId="30" fillId="7" borderId="125" xfId="0" applyFont="1" applyFill="1" applyBorder="1" applyAlignment="1">
      <alignment horizontal="right" vertical="center" wrapText="1"/>
    </xf>
    <xf numFmtId="0" fontId="25" fillId="3" borderId="126" xfId="0" applyFont="1" applyFill="1" applyBorder="1" applyAlignment="1">
      <alignment vertical="center"/>
    </xf>
    <xf numFmtId="0" fontId="25" fillId="3" borderId="127" xfId="0" applyFont="1" applyFill="1" applyBorder="1" applyAlignment="1">
      <alignment vertical="center"/>
    </xf>
    <xf numFmtId="0" fontId="25" fillId="3" borderId="128" xfId="0" applyFont="1" applyFill="1" applyBorder="1" applyAlignment="1">
      <alignment vertical="center"/>
    </xf>
    <xf numFmtId="0" fontId="13" fillId="7" borderId="129" xfId="0" applyFont="1" applyFill="1" applyBorder="1" applyAlignment="1">
      <alignment horizontal="center" vertical="center"/>
    </xf>
    <xf numFmtId="0" fontId="27" fillId="7" borderId="75" xfId="0" applyFont="1" applyFill="1" applyBorder="1" applyAlignment="1">
      <alignment vertical="center"/>
    </xf>
    <xf numFmtId="0" fontId="27" fillId="7" borderId="0" xfId="0" applyFont="1" applyFill="1" applyAlignment="1">
      <alignment vertical="center"/>
    </xf>
    <xf numFmtId="0" fontId="30" fillId="7" borderId="112" xfId="0" applyFont="1" applyFill="1" applyBorder="1" applyAlignment="1">
      <alignment vertical="center" wrapText="1"/>
    </xf>
    <xf numFmtId="0" fontId="30" fillId="7" borderId="72" xfId="0" applyFont="1" applyFill="1" applyBorder="1" applyAlignment="1">
      <alignment vertical="center" wrapText="1"/>
    </xf>
    <xf numFmtId="0" fontId="30" fillId="7" borderId="24" xfId="0" applyFont="1" applyFill="1" applyBorder="1" applyAlignment="1">
      <alignment vertical="center" wrapText="1"/>
    </xf>
    <xf numFmtId="0" fontId="30" fillId="7" borderId="74" xfId="0" applyFont="1" applyFill="1" applyBorder="1" applyAlignment="1">
      <alignment vertical="center" wrapText="1"/>
    </xf>
    <xf numFmtId="0" fontId="30" fillId="7" borderId="112" xfId="0" applyFont="1" applyFill="1" applyBorder="1" applyAlignment="1">
      <alignment vertical="center"/>
    </xf>
    <xf numFmtId="0" fontId="30" fillId="7" borderId="72" xfId="0" applyFont="1" applyFill="1" applyBorder="1" applyAlignment="1">
      <alignment vertical="center"/>
    </xf>
    <xf numFmtId="0" fontId="30" fillId="7" borderId="24" xfId="0" applyFont="1" applyFill="1" applyBorder="1" applyAlignment="1">
      <alignment vertical="center"/>
    </xf>
    <xf numFmtId="0" fontId="30" fillId="7" borderId="74" xfId="0" applyFont="1" applyFill="1" applyBorder="1" applyAlignment="1">
      <alignment vertical="center"/>
    </xf>
    <xf numFmtId="0" fontId="27" fillId="7" borderId="72" xfId="0" applyFont="1" applyFill="1" applyBorder="1" applyAlignment="1">
      <alignment vertical="center"/>
    </xf>
    <xf numFmtId="0" fontId="27" fillId="7" borderId="73" xfId="0" applyFont="1" applyFill="1" applyBorder="1" applyAlignment="1">
      <alignment vertical="center"/>
    </xf>
    <xf numFmtId="0" fontId="27" fillId="7" borderId="112" xfId="0" applyFont="1" applyFill="1" applyBorder="1" applyAlignment="1">
      <alignment vertical="center"/>
    </xf>
    <xf numFmtId="0" fontId="27" fillId="7" borderId="25" xfId="0" applyFont="1" applyFill="1" applyBorder="1" applyAlignment="1">
      <alignment vertical="center"/>
    </xf>
    <xf numFmtId="0" fontId="34" fillId="3" borderId="130" xfId="0" applyFont="1" applyFill="1" applyBorder="1" applyAlignment="1">
      <alignment vertical="center"/>
    </xf>
    <xf numFmtId="0" fontId="34" fillId="3" borderId="131" xfId="0" applyFont="1" applyFill="1" applyBorder="1" applyAlignment="1">
      <alignment vertical="center"/>
    </xf>
    <xf numFmtId="0" fontId="34" fillId="3" borderId="132" xfId="0" applyFont="1" applyFill="1" applyBorder="1" applyAlignment="1">
      <alignment vertical="center"/>
    </xf>
    <xf numFmtId="0" fontId="30" fillId="7" borderId="75" xfId="0" applyFont="1" applyFill="1" applyBorder="1" applyAlignment="1">
      <alignment vertical="center" wrapText="1"/>
    </xf>
    <xf numFmtId="0" fontId="30" fillId="7" borderId="38" xfId="0" applyFont="1" applyFill="1" applyBorder="1" applyAlignment="1">
      <alignment vertical="center" wrapText="1"/>
    </xf>
    <xf numFmtId="0" fontId="25" fillId="3" borderId="112" xfId="0" applyFont="1" applyFill="1" applyBorder="1" applyAlignment="1">
      <alignment vertical="center" wrapText="1"/>
    </xf>
    <xf numFmtId="0" fontId="25" fillId="3" borderId="25" xfId="0" applyFont="1" applyFill="1" applyBorder="1" applyAlignment="1">
      <alignment vertical="center" wrapText="1"/>
    </xf>
    <xf numFmtId="0" fontId="25" fillId="3" borderId="24" xfId="0" applyFont="1" applyFill="1" applyBorder="1" applyAlignment="1">
      <alignment vertical="center" wrapText="1"/>
    </xf>
    <xf numFmtId="0" fontId="52" fillId="3" borderId="69" xfId="0" applyFont="1" applyFill="1" applyBorder="1" applyAlignment="1">
      <alignment vertical="center" wrapText="1"/>
    </xf>
    <xf numFmtId="0" fontId="52" fillId="3" borderId="70" xfId="0" applyFont="1" applyFill="1" applyBorder="1" applyAlignment="1">
      <alignment vertical="center" wrapText="1"/>
    </xf>
    <xf numFmtId="0" fontId="52" fillId="3" borderId="71" xfId="0" applyFont="1" applyFill="1" applyBorder="1" applyAlignment="1">
      <alignment vertical="center" wrapText="1"/>
    </xf>
    <xf numFmtId="0" fontId="49" fillId="0" borderId="69" xfId="0" applyFont="1" applyBorder="1" applyAlignment="1">
      <alignment vertical="center"/>
    </xf>
    <xf numFmtId="0" fontId="49" fillId="0" borderId="70" xfId="0" applyFont="1" applyBorder="1" applyAlignment="1">
      <alignment vertical="center"/>
    </xf>
    <xf numFmtId="0" fontId="49" fillId="0" borderId="71" xfId="0" applyFont="1" applyBorder="1" applyAlignment="1">
      <alignment vertical="center"/>
    </xf>
    <xf numFmtId="0" fontId="34" fillId="3" borderId="138" xfId="0" applyFont="1" applyFill="1" applyBorder="1" applyAlignment="1">
      <alignment vertical="center" wrapText="1"/>
    </xf>
    <xf numFmtId="0" fontId="34" fillId="3" borderId="139" xfId="0" applyFont="1" applyFill="1" applyBorder="1" applyAlignment="1">
      <alignment vertical="center" wrapText="1"/>
    </xf>
    <xf numFmtId="0" fontId="34" fillId="3" borderId="140" xfId="0" applyFont="1" applyFill="1" applyBorder="1" applyAlignment="1">
      <alignment vertical="center" wrapText="1"/>
    </xf>
    <xf numFmtId="0" fontId="49" fillId="0" borderId="152" xfId="0" applyFont="1" applyBorder="1" applyAlignment="1">
      <alignment horizontal="center" vertical="center" wrapText="1"/>
    </xf>
    <xf numFmtId="0" fontId="49" fillId="0" borderId="141" xfId="0" applyFont="1" applyBorder="1" applyAlignment="1">
      <alignment horizontal="center" vertical="center" wrapText="1"/>
    </xf>
    <xf numFmtId="0" fontId="49" fillId="0" borderId="153" xfId="0" applyFont="1" applyBorder="1" applyAlignment="1">
      <alignment horizontal="center" vertical="center" wrapText="1"/>
    </xf>
    <xf numFmtId="0" fontId="49" fillId="0" borderId="154" xfId="0" applyFont="1" applyBorder="1" applyAlignment="1">
      <alignment horizontal="center" vertical="center" wrapText="1"/>
    </xf>
    <xf numFmtId="0" fontId="49" fillId="0" borderId="144" xfId="0" applyFont="1" applyBorder="1" applyAlignment="1">
      <alignment horizontal="center" vertical="center" wrapText="1"/>
    </xf>
    <xf numFmtId="0" fontId="49" fillId="0" borderId="142" xfId="0" applyFont="1" applyBorder="1" applyAlignment="1">
      <alignment horizontal="center" vertical="center" wrapText="1"/>
    </xf>
    <xf numFmtId="0" fontId="49" fillId="0" borderId="155" xfId="0" applyFont="1" applyBorder="1" applyAlignment="1">
      <alignment horizontal="center" vertical="center" wrapText="1"/>
    </xf>
    <xf numFmtId="9" fontId="49" fillId="0" borderId="156" xfId="0" applyNumberFormat="1" applyFont="1" applyBorder="1" applyAlignment="1">
      <alignment horizontal="center" vertical="center" wrapText="1"/>
    </xf>
    <xf numFmtId="9" fontId="49" fillId="0" borderId="142" xfId="0" applyNumberFormat="1" applyFont="1" applyBorder="1" applyAlignment="1">
      <alignment horizontal="center" vertical="center" wrapText="1"/>
    </xf>
    <xf numFmtId="3" fontId="49" fillId="0" borderId="157" xfId="0" applyNumberFormat="1" applyFont="1" applyBorder="1" applyAlignment="1">
      <alignment horizontal="right" vertical="center"/>
    </xf>
    <xf numFmtId="3" fontId="49" fillId="0" borderId="158" xfId="0" applyNumberFormat="1" applyFont="1" applyBorder="1" applyAlignment="1">
      <alignment horizontal="right" vertical="center"/>
    </xf>
    <xf numFmtId="3" fontId="49" fillId="0" borderId="159" xfId="0" applyNumberFormat="1" applyFont="1" applyBorder="1" applyAlignment="1">
      <alignment horizontal="right" vertical="center"/>
    </xf>
    <xf numFmtId="3" fontId="49" fillId="0" borderId="160" xfId="0" applyNumberFormat="1" applyFont="1" applyBorder="1" applyAlignment="1">
      <alignment horizontal="right" vertical="center"/>
    </xf>
    <xf numFmtId="3" fontId="49" fillId="0" borderId="143" xfId="0" applyNumberFormat="1" applyFont="1" applyBorder="1" applyAlignment="1">
      <alignment horizontal="right" vertical="center"/>
    </xf>
    <xf numFmtId="3" fontId="49" fillId="0" borderId="145" xfId="0" applyNumberFormat="1" applyFont="1" applyBorder="1" applyAlignment="1">
      <alignment horizontal="right" vertical="center"/>
    </xf>
    <xf numFmtId="3" fontId="49" fillId="8" borderId="160" xfId="0" applyNumberFormat="1" applyFont="1" applyFill="1" applyBorder="1" applyAlignment="1">
      <alignment horizontal="right" vertical="center"/>
    </xf>
    <xf numFmtId="3" fontId="49" fillId="8" borderId="143" xfId="0" applyNumberFormat="1" applyFont="1" applyFill="1" applyBorder="1" applyAlignment="1">
      <alignment horizontal="right" vertical="center"/>
    </xf>
    <xf numFmtId="3" fontId="49" fillId="8" borderId="145" xfId="0" applyNumberFormat="1" applyFont="1" applyFill="1" applyBorder="1" applyAlignment="1">
      <alignment horizontal="right" vertical="center"/>
    </xf>
    <xf numFmtId="0" fontId="49" fillId="0" borderId="156" xfId="0" applyFont="1" applyBorder="1" applyAlignment="1">
      <alignment horizontal="center" vertical="center" wrapText="1"/>
    </xf>
    <xf numFmtId="0" fontId="49" fillId="8" borderId="155" xfId="0" applyFont="1" applyFill="1" applyBorder="1" applyAlignment="1">
      <alignment horizontal="center" vertical="center" wrapText="1"/>
    </xf>
    <xf numFmtId="0" fontId="49" fillId="8" borderId="154" xfId="0" applyFont="1" applyFill="1" applyBorder="1" applyAlignment="1">
      <alignment horizontal="center" vertical="center" wrapText="1"/>
    </xf>
    <xf numFmtId="0" fontId="49" fillId="8" borderId="156" xfId="0" applyFont="1" applyFill="1" applyBorder="1" applyAlignment="1">
      <alignment horizontal="center" vertical="center" wrapText="1"/>
    </xf>
    <xf numFmtId="0" fontId="49" fillId="8" borderId="142" xfId="0" applyFont="1" applyFill="1" applyBorder="1" applyAlignment="1">
      <alignment horizontal="center" vertical="center" wrapText="1"/>
    </xf>
    <xf numFmtId="3" fontId="49" fillId="8" borderId="157" xfId="0" applyNumberFormat="1" applyFont="1" applyFill="1" applyBorder="1" applyAlignment="1">
      <alignment horizontal="right" vertical="center"/>
    </xf>
    <xf numFmtId="3" fontId="49" fillId="8" borderId="158" xfId="0" applyNumberFormat="1" applyFont="1" applyFill="1" applyBorder="1" applyAlignment="1">
      <alignment horizontal="right" vertical="center"/>
    </xf>
    <xf numFmtId="3" fontId="49" fillId="8" borderId="159" xfId="0" applyNumberFormat="1" applyFont="1" applyFill="1" applyBorder="1" applyAlignment="1">
      <alignment horizontal="right" vertical="center"/>
    </xf>
    <xf numFmtId="0" fontId="25" fillId="3" borderId="159" xfId="0" applyFont="1" applyFill="1" applyBorder="1" applyAlignment="1">
      <alignment vertical="center"/>
    </xf>
    <xf numFmtId="0" fontId="25" fillId="3" borderId="73" xfId="0" applyFont="1" applyFill="1" applyBorder="1" applyAlignment="1">
      <alignment vertical="center"/>
    </xf>
    <xf numFmtId="0" fontId="25" fillId="3" borderId="145" xfId="0" applyFont="1" applyFill="1" applyBorder="1" applyAlignment="1">
      <alignment vertical="center"/>
    </xf>
    <xf numFmtId="0" fontId="12" fillId="0" borderId="158" xfId="0" applyFont="1" applyBorder="1" applyAlignment="1">
      <alignment vertical="center"/>
    </xf>
    <xf numFmtId="0" fontId="12" fillId="0" borderId="0" xfId="0" applyFont="1" applyBorder="1" applyAlignment="1">
      <alignment vertical="center"/>
    </xf>
    <xf numFmtId="0" fontId="13" fillId="0" borderId="157" xfId="0" applyFont="1" applyBorder="1" applyAlignment="1">
      <alignment vertical="center"/>
    </xf>
    <xf numFmtId="0" fontId="13" fillId="0" borderId="162" xfId="0" applyFont="1" applyBorder="1" applyAlignment="1">
      <alignment vertical="center"/>
    </xf>
    <xf numFmtId="0" fontId="13" fillId="0" borderId="161" xfId="0" applyFont="1" applyBorder="1" applyAlignment="1">
      <alignment vertical="center"/>
    </xf>
    <xf numFmtId="0" fontId="13" fillId="0" borderId="150" xfId="0" applyFont="1" applyBorder="1" applyAlignment="1">
      <alignment vertical="center"/>
    </xf>
    <xf numFmtId="9" fontId="40" fillId="0" borderId="162" xfId="0" applyNumberFormat="1" applyFont="1" applyBorder="1" applyAlignment="1">
      <alignment horizontal="right" vertical="center"/>
    </xf>
    <xf numFmtId="9" fontId="40" fillId="0" borderId="150" xfId="0" applyNumberFormat="1" applyFont="1" applyBorder="1" applyAlignment="1">
      <alignment horizontal="right" vertical="center"/>
    </xf>
    <xf numFmtId="4" fontId="13" fillId="7" borderId="160" xfId="0" applyNumberFormat="1" applyFont="1" applyFill="1" applyBorder="1" applyAlignment="1">
      <alignment horizontal="right" vertical="center"/>
    </xf>
    <xf numFmtId="4" fontId="13" fillId="7" borderId="151" xfId="0" applyNumberFormat="1" applyFont="1" applyFill="1" applyBorder="1" applyAlignment="1">
      <alignment horizontal="right" vertical="center"/>
    </xf>
    <xf numFmtId="0" fontId="34" fillId="3" borderId="163" xfId="0" applyFont="1" applyFill="1" applyBorder="1" applyAlignment="1">
      <alignment vertical="center" wrapText="1"/>
    </xf>
    <xf numFmtId="0" fontId="34" fillId="3" borderId="164" xfId="0" applyFont="1" applyFill="1" applyBorder="1" applyAlignment="1">
      <alignment vertical="center" wrapText="1"/>
    </xf>
    <xf numFmtId="0" fontId="34" fillId="3" borderId="165" xfId="0" applyFont="1" applyFill="1" applyBorder="1" applyAlignment="1">
      <alignment vertical="center" wrapText="1"/>
    </xf>
    <xf numFmtId="0" fontId="56" fillId="0" borderId="107" xfId="0" applyFont="1" applyBorder="1" applyAlignment="1">
      <alignment vertical="center"/>
    </xf>
    <xf numFmtId="0" fontId="56" fillId="0" borderId="166" xfId="0" applyFont="1" applyBorder="1" applyAlignment="1">
      <alignment vertical="center"/>
    </xf>
    <xf numFmtId="0" fontId="56" fillId="0" borderId="108" xfId="0" applyFont="1" applyBorder="1" applyAlignment="1">
      <alignment vertical="center"/>
    </xf>
    <xf numFmtId="0" fontId="56" fillId="0" borderId="107" xfId="0" applyFont="1" applyBorder="1" applyAlignment="1">
      <alignment horizontal="center" vertical="center"/>
    </xf>
    <xf numFmtId="0" fontId="56" fillId="0" borderId="108" xfId="0" applyFont="1" applyBorder="1" applyAlignment="1">
      <alignment horizontal="center" vertical="center"/>
    </xf>
    <xf numFmtId="0" fontId="56" fillId="0" borderId="166" xfId="0" applyFont="1" applyBorder="1" applyAlignment="1">
      <alignment horizontal="center" vertical="center"/>
    </xf>
    <xf numFmtId="0" fontId="60" fillId="7" borderId="85" xfId="0" applyFont="1" applyFill="1" applyBorder="1" applyAlignment="1">
      <alignment horizontal="center" vertical="center" wrapText="1"/>
    </xf>
    <xf numFmtId="0" fontId="60" fillId="7" borderId="98" xfId="0" applyFont="1" applyFill="1" applyBorder="1" applyAlignment="1">
      <alignment horizontal="center" vertical="center" wrapText="1"/>
    </xf>
    <xf numFmtId="0" fontId="60" fillId="7" borderId="86" xfId="0" applyFont="1" applyFill="1" applyBorder="1" applyAlignment="1">
      <alignment horizontal="center" vertical="center" wrapText="1"/>
    </xf>
    <xf numFmtId="0" fontId="60" fillId="9" borderId="124" xfId="0" applyFont="1" applyFill="1" applyBorder="1" applyAlignment="1">
      <alignment horizontal="right" vertical="center" wrapText="1"/>
    </xf>
    <xf numFmtId="0" fontId="60" fillId="9" borderId="104" xfId="0" applyFont="1" applyFill="1" applyBorder="1" applyAlignment="1">
      <alignment horizontal="right" vertical="center" wrapText="1"/>
    </xf>
    <xf numFmtId="0" fontId="60" fillId="9" borderId="125" xfId="0" applyFont="1" applyFill="1" applyBorder="1" applyAlignment="1">
      <alignment horizontal="right" vertical="center" wrapText="1"/>
    </xf>
    <xf numFmtId="0" fontId="60" fillId="9" borderId="124" xfId="0" applyFont="1" applyFill="1" applyBorder="1" applyAlignment="1">
      <alignment horizontal="center" vertical="center" wrapText="1"/>
    </xf>
    <xf numFmtId="0" fontId="60" fillId="9" borderId="104" xfId="0" applyFont="1" applyFill="1" applyBorder="1" applyAlignment="1">
      <alignment horizontal="center" vertical="center" wrapText="1"/>
    </xf>
    <xf numFmtId="0" fontId="60" fillId="9" borderId="125" xfId="0" applyFont="1" applyFill="1" applyBorder="1" applyAlignment="1">
      <alignment horizontal="center" vertical="center" wrapText="1"/>
    </xf>
    <xf numFmtId="0" fontId="24" fillId="0" borderId="84" xfId="0" applyFont="1" applyBorder="1" applyAlignment="1">
      <alignment vertical="center"/>
    </xf>
    <xf numFmtId="0" fontId="24" fillId="0" borderId="82" xfId="0" applyFont="1" applyBorder="1" applyAlignment="1">
      <alignment vertical="center"/>
    </xf>
    <xf numFmtId="0" fontId="24" fillId="0" borderId="77" xfId="0" applyFont="1" applyBorder="1" applyAlignment="1">
      <alignment vertical="center"/>
    </xf>
    <xf numFmtId="0" fontId="24" fillId="0" borderId="85" xfId="0" applyFont="1" applyBorder="1" applyAlignment="1">
      <alignment vertical="center"/>
    </xf>
    <xf numFmtId="0" fontId="24" fillId="0" borderId="98" xfId="0" applyFont="1" applyBorder="1" applyAlignment="1">
      <alignment vertical="center"/>
    </xf>
    <xf numFmtId="0" fontId="24" fillId="0" borderId="86" xfId="0" applyFont="1" applyBorder="1" applyAlignment="1">
      <alignment vertical="center"/>
    </xf>
    <xf numFmtId="0" fontId="60" fillId="8" borderId="85" xfId="0" applyFont="1" applyFill="1" applyBorder="1" applyAlignment="1">
      <alignment horizontal="center" vertical="center" wrapText="1"/>
    </xf>
    <xf numFmtId="0" fontId="60" fillId="8" borderId="98" xfId="0" applyFont="1" applyFill="1" applyBorder="1" applyAlignment="1">
      <alignment horizontal="center" vertical="center" wrapText="1"/>
    </xf>
    <xf numFmtId="0" fontId="60" fillId="8" borderId="86" xfId="0" applyFont="1" applyFill="1" applyBorder="1" applyAlignment="1">
      <alignment horizontal="center" vertical="center" wrapText="1"/>
    </xf>
    <xf numFmtId="0" fontId="60" fillId="7" borderId="85" xfId="0" applyFont="1" applyFill="1" applyBorder="1" applyAlignment="1">
      <alignment vertical="center"/>
    </xf>
    <xf numFmtId="0" fontId="60" fillId="7" borderId="98" xfId="0" applyFont="1" applyFill="1" applyBorder="1" applyAlignment="1">
      <alignment vertical="center"/>
    </xf>
    <xf numFmtId="0" fontId="60" fillId="7" borderId="86" xfId="0" applyFont="1" applyFill="1" applyBorder="1" applyAlignment="1">
      <alignment vertical="center"/>
    </xf>
    <xf numFmtId="0" fontId="60" fillId="8" borderId="85" xfId="0" applyFont="1" applyFill="1" applyBorder="1" applyAlignment="1">
      <alignment vertical="center" wrapText="1"/>
    </xf>
    <xf numFmtId="0" fontId="60" fillId="8" borderId="98" xfId="0" applyFont="1" applyFill="1" applyBorder="1" applyAlignment="1">
      <alignment vertical="center" wrapText="1"/>
    </xf>
    <xf numFmtId="0" fontId="60" fillId="8" borderId="86" xfId="0" applyFont="1" applyFill="1" applyBorder="1" applyAlignment="1">
      <alignment vertical="center" wrapText="1"/>
    </xf>
    <xf numFmtId="0" fontId="60" fillId="0" borderId="84" xfId="0" applyFont="1" applyBorder="1" applyAlignment="1">
      <alignment vertical="center"/>
    </xf>
    <xf numFmtId="0" fontId="60" fillId="0" borderId="82" xfId="0" applyFont="1" applyBorder="1" applyAlignment="1">
      <alignment vertical="center"/>
    </xf>
    <xf numFmtId="0" fontId="60" fillId="0" borderId="77" xfId="0" applyFont="1" applyBorder="1" applyAlignment="1">
      <alignment vertical="center"/>
    </xf>
    <xf numFmtId="0" fontId="60" fillId="0" borderId="85" xfId="0" applyFont="1" applyBorder="1" applyAlignment="1">
      <alignment horizontal="center" vertical="center" wrapText="1"/>
    </xf>
    <xf numFmtId="0" fontId="60" fillId="0" borderId="98" xfId="0" applyFont="1" applyBorder="1" applyAlignment="1">
      <alignment horizontal="center" vertical="center" wrapText="1"/>
    </xf>
    <xf numFmtId="0" fontId="60" fillId="0" borderId="86" xfId="0" applyFont="1" applyBorder="1" applyAlignment="1">
      <alignment horizontal="center" vertical="center" wrapText="1"/>
    </xf>
    <xf numFmtId="0" fontId="60" fillId="8" borderId="85" xfId="0" applyFont="1" applyFill="1" applyBorder="1" applyAlignment="1">
      <alignment horizontal="right" vertical="center"/>
    </xf>
    <xf numFmtId="0" fontId="60" fillId="8" borderId="98" xfId="0" applyFont="1" applyFill="1" applyBorder="1" applyAlignment="1">
      <alignment horizontal="right" vertical="center"/>
    </xf>
    <xf numFmtId="0" fontId="60" fillId="8" borderId="86" xfId="0" applyFont="1" applyFill="1" applyBorder="1" applyAlignment="1">
      <alignment horizontal="right" vertical="center"/>
    </xf>
    <xf numFmtId="0" fontId="34" fillId="3" borderId="69" xfId="0" applyFont="1" applyFill="1" applyBorder="1" applyAlignment="1">
      <alignment vertical="center" wrapText="1"/>
    </xf>
    <xf numFmtId="0" fontId="34" fillId="3" borderId="70" xfId="0" applyFont="1" applyFill="1" applyBorder="1" applyAlignment="1">
      <alignment vertical="center" wrapText="1"/>
    </xf>
    <xf numFmtId="0" fontId="34" fillId="3" borderId="71" xfId="0" applyFont="1" applyFill="1" applyBorder="1" applyAlignment="1">
      <alignment vertical="center" wrapText="1"/>
    </xf>
    <xf numFmtId="0" fontId="24" fillId="7" borderId="85" xfId="0" applyFont="1" applyFill="1" applyBorder="1" applyAlignment="1">
      <alignment vertical="center"/>
    </xf>
    <xf numFmtId="0" fontId="24" fillId="7" borderId="98" xfId="0" applyFont="1" applyFill="1" applyBorder="1" applyAlignment="1">
      <alignment vertical="center"/>
    </xf>
    <xf numFmtId="0" fontId="24" fillId="7" borderId="86" xfId="0" applyFont="1" applyFill="1" applyBorder="1" applyAlignment="1">
      <alignment vertical="center"/>
    </xf>
    <xf numFmtId="0" fontId="60" fillId="8" borderId="85" xfId="0" applyFont="1" applyFill="1" applyBorder="1" applyAlignment="1">
      <alignment horizontal="center" vertical="center"/>
    </xf>
    <xf numFmtId="0" fontId="60" fillId="8" borderId="98" xfId="0" applyFont="1" applyFill="1" applyBorder="1" applyAlignment="1">
      <alignment horizontal="center" vertical="center"/>
    </xf>
    <xf numFmtId="0" fontId="60" fillId="8" borderId="86" xfId="0" applyFont="1" applyFill="1" applyBorder="1" applyAlignment="1">
      <alignment horizontal="center" vertical="center"/>
    </xf>
    <xf numFmtId="0" fontId="49" fillId="8" borderId="111" xfId="0" applyFont="1" applyFill="1" applyBorder="1" applyAlignment="1">
      <alignment horizontal="center" vertical="center" wrapText="1"/>
    </xf>
    <xf numFmtId="0" fontId="49" fillId="8" borderId="37" xfId="0" applyFont="1" applyFill="1" applyBorder="1" applyAlignment="1">
      <alignment horizontal="center" vertical="center" wrapText="1"/>
    </xf>
    <xf numFmtId="0" fontId="49" fillId="8" borderId="110" xfId="0" applyFont="1" applyFill="1" applyBorder="1" applyAlignment="1">
      <alignment horizontal="center" vertical="center" wrapText="1"/>
    </xf>
    <xf numFmtId="0" fontId="49" fillId="9" borderId="111" xfId="0" applyFont="1" applyFill="1" applyBorder="1" applyAlignment="1">
      <alignment vertical="center" wrapText="1"/>
    </xf>
    <xf numFmtId="0" fontId="49" fillId="9" borderId="37" xfId="0" applyFont="1" applyFill="1" applyBorder="1" applyAlignment="1">
      <alignment vertical="center" wrapText="1"/>
    </xf>
    <xf numFmtId="0" fontId="49" fillId="9" borderId="110" xfId="0" applyFont="1" applyFill="1" applyBorder="1" applyAlignment="1">
      <alignment vertical="center" wrapText="1"/>
    </xf>
    <xf numFmtId="0" fontId="55" fillId="0" borderId="84" xfId="0" applyFont="1" applyBorder="1" applyAlignment="1">
      <alignment vertical="center"/>
    </xf>
    <xf numFmtId="0" fontId="55" fillId="0" borderId="77" xfId="0" applyFont="1" applyBorder="1" applyAlignment="1">
      <alignment vertical="center"/>
    </xf>
    <xf numFmtId="0" fontId="24" fillId="0" borderId="85" xfId="0" applyFont="1" applyBorder="1"/>
    <xf numFmtId="0" fontId="24" fillId="0" borderId="86" xfId="0" applyFont="1" applyBorder="1"/>
    <xf numFmtId="0" fontId="24" fillId="0" borderId="85" xfId="0" applyFont="1" applyBorder="1" applyAlignment="1">
      <alignment vertical="center" wrapText="1"/>
    </xf>
    <xf numFmtId="0" fontId="24" fillId="0" borderId="86" xfId="0" applyFont="1" applyBorder="1" applyAlignment="1">
      <alignment vertical="center" wrapText="1"/>
    </xf>
    <xf numFmtId="0" fontId="49" fillId="0" borderId="85" xfId="0" applyFont="1" applyBorder="1" applyAlignment="1">
      <alignment horizontal="center" vertical="center" wrapText="1"/>
    </xf>
    <xf numFmtId="0" fontId="49" fillId="0" borderId="86" xfId="0" applyFont="1" applyBorder="1" applyAlignment="1">
      <alignment horizontal="center" vertical="center" wrapText="1"/>
    </xf>
    <xf numFmtId="0" fontId="49" fillId="0" borderId="85" xfId="0" applyFont="1" applyBorder="1" applyAlignment="1">
      <alignment horizontal="center" vertical="center"/>
    </xf>
    <xf numFmtId="0" fontId="49" fillId="0" borderId="86" xfId="0" applyFont="1" applyBorder="1" applyAlignment="1">
      <alignment horizontal="center" vertical="center"/>
    </xf>
    <xf numFmtId="0" fontId="49" fillId="0" borderId="124" xfId="0" applyFont="1" applyBorder="1" applyAlignment="1">
      <alignment horizontal="center" vertical="center" wrapText="1"/>
    </xf>
    <xf numFmtId="0" fontId="49" fillId="0" borderId="125" xfId="0" applyFont="1" applyBorder="1" applyAlignment="1">
      <alignment horizontal="center" vertical="center" wrapText="1"/>
    </xf>
    <xf numFmtId="0" fontId="49" fillId="10" borderId="111" xfId="0" applyFont="1" applyFill="1" applyBorder="1" applyAlignment="1">
      <alignment horizontal="center" vertical="center"/>
    </xf>
    <xf numFmtId="0" fontId="49" fillId="10" borderId="110" xfId="0" applyFont="1" applyFill="1" applyBorder="1" applyAlignment="1">
      <alignment horizontal="center" vertical="center"/>
    </xf>
    <xf numFmtId="0" fontId="49" fillId="0" borderId="84" xfId="0" applyFont="1" applyBorder="1" applyAlignment="1">
      <alignment vertical="center" wrapText="1"/>
    </xf>
    <xf numFmtId="0" fontId="49" fillId="0" borderId="77" xfId="0" applyFont="1" applyBorder="1" applyAlignment="1">
      <alignment vertical="center" wrapText="1"/>
    </xf>
    <xf numFmtId="0" fontId="49" fillId="10" borderId="111" xfId="0" applyFont="1" applyFill="1" applyBorder="1" applyAlignment="1">
      <alignment horizontal="center" vertical="center" wrapText="1"/>
    </xf>
    <xf numFmtId="0" fontId="49" fillId="10" borderId="37" xfId="0" applyFont="1" applyFill="1" applyBorder="1" applyAlignment="1">
      <alignment horizontal="center" vertical="center" wrapText="1"/>
    </xf>
    <xf numFmtId="0" fontId="49" fillId="10" borderId="110" xfId="0" applyFont="1" applyFill="1" applyBorder="1" applyAlignment="1">
      <alignment horizontal="center" vertical="center" wrapText="1"/>
    </xf>
    <xf numFmtId="0" fontId="25" fillId="3" borderId="167" xfId="0" applyFont="1" applyFill="1" applyBorder="1" applyAlignment="1">
      <alignment vertical="center"/>
    </xf>
    <xf numFmtId="0" fontId="25" fillId="3" borderId="168" xfId="0" applyFont="1" applyFill="1" applyBorder="1" applyAlignment="1">
      <alignment vertical="center"/>
    </xf>
    <xf numFmtId="0" fontId="25" fillId="3" borderId="73" xfId="0" applyFont="1" applyFill="1" applyBorder="1" applyAlignment="1">
      <alignment horizontal="right" vertical="center"/>
    </xf>
    <xf numFmtId="0" fontId="25" fillId="3" borderId="74" xfId="0" applyFont="1" applyFill="1" applyBorder="1" applyAlignment="1">
      <alignment horizontal="right" vertical="center"/>
    </xf>
    <xf numFmtId="0" fontId="13" fillId="0" borderId="70" xfId="0" applyFont="1" applyBorder="1" applyAlignment="1">
      <alignment horizontal="right" vertical="center"/>
    </xf>
    <xf numFmtId="0" fontId="12" fillId="0" borderId="25" xfId="0" applyFont="1" applyBorder="1" applyAlignment="1">
      <alignment horizontal="right" vertical="center"/>
    </xf>
    <xf numFmtId="0" fontId="12" fillId="0" borderId="73" xfId="0" applyFont="1" applyBorder="1" applyAlignment="1">
      <alignment horizontal="right" vertical="center"/>
    </xf>
    <xf numFmtId="0" fontId="54" fillId="3" borderId="124" xfId="0" applyFont="1" applyFill="1" applyBorder="1" applyAlignment="1">
      <alignment vertical="center"/>
    </xf>
    <xf numFmtId="0" fontId="54" fillId="3" borderId="125" xfId="0" applyFont="1" applyFill="1" applyBorder="1" applyAlignment="1">
      <alignment vertical="center"/>
    </xf>
    <xf numFmtId="0" fontId="54" fillId="3" borderId="84" xfId="0" applyFont="1" applyFill="1" applyBorder="1" applyAlignment="1">
      <alignment vertical="center"/>
    </xf>
    <xf numFmtId="0" fontId="54" fillId="3" borderId="77" xfId="0" applyFont="1" applyFill="1" applyBorder="1" applyAlignment="1">
      <alignment vertical="center"/>
    </xf>
    <xf numFmtId="0" fontId="54" fillId="3" borderId="85" xfId="0" applyFont="1" applyFill="1" applyBorder="1" applyAlignment="1">
      <alignment vertical="center"/>
    </xf>
    <xf numFmtId="0" fontId="54" fillId="3" borderId="86" xfId="0" applyFont="1" applyFill="1" applyBorder="1" applyAlignment="1">
      <alignment vertical="center"/>
    </xf>
    <xf numFmtId="0" fontId="54" fillId="3" borderId="85" xfId="0" applyFont="1" applyFill="1" applyBorder="1" applyAlignment="1">
      <alignment vertical="center" wrapText="1"/>
    </xf>
    <xf numFmtId="0" fontId="54" fillId="3" borderId="86" xfId="0" applyFont="1" applyFill="1" applyBorder="1" applyAlignment="1">
      <alignment vertical="center" wrapText="1"/>
    </xf>
    <xf numFmtId="0" fontId="60" fillId="0" borderId="69" xfId="0" applyFont="1" applyBorder="1" applyAlignment="1">
      <alignment vertical="center" wrapText="1"/>
    </xf>
    <xf numFmtId="0" fontId="60" fillId="0" borderId="70" xfId="0" applyFont="1" applyBorder="1" applyAlignment="1">
      <alignment vertical="center" wrapText="1"/>
    </xf>
    <xf numFmtId="0" fontId="60" fillId="0" borderId="71" xfId="0" applyFont="1" applyBorder="1" applyAlignment="1">
      <alignment vertical="center" wrapText="1"/>
    </xf>
    <xf numFmtId="0" fontId="66" fillId="0" borderId="84" xfId="0" applyFont="1" applyBorder="1" applyAlignment="1">
      <alignment vertical="center" wrapText="1"/>
    </xf>
    <xf numFmtId="0" fontId="66" fillId="0" borderId="82" xfId="0" applyFont="1" applyBorder="1" applyAlignment="1">
      <alignment vertical="center" wrapText="1"/>
    </xf>
    <xf numFmtId="0" fontId="66" fillId="0" borderId="79" xfId="0" applyFont="1" applyBorder="1" applyAlignment="1">
      <alignment vertical="center" wrapText="1"/>
    </xf>
    <xf numFmtId="0" fontId="61" fillId="0" borderId="85" xfId="0" applyFont="1" applyBorder="1" applyAlignment="1">
      <alignment vertical="center" wrapText="1"/>
    </xf>
    <xf numFmtId="0" fontId="61" fillId="0" borderId="99" xfId="0" applyFont="1" applyBorder="1" applyAlignment="1">
      <alignment vertical="center" wrapText="1"/>
    </xf>
    <xf numFmtId="0" fontId="66" fillId="0" borderId="85" xfId="0" applyFont="1" applyBorder="1" applyAlignment="1">
      <alignment horizontal="justify" vertical="center" wrapText="1"/>
    </xf>
    <xf numFmtId="0" fontId="66" fillId="0" borderId="99" xfId="0" applyFont="1" applyBorder="1" applyAlignment="1">
      <alignment horizontal="justify" vertical="center" wrapText="1"/>
    </xf>
    <xf numFmtId="0" fontId="61" fillId="0" borderId="85" xfId="0" applyFont="1" applyBorder="1" applyAlignment="1">
      <alignment horizontal="right" vertical="center" wrapText="1"/>
    </xf>
    <xf numFmtId="0" fontId="61" fillId="0" borderId="99" xfId="0" applyFont="1" applyBorder="1" applyAlignment="1">
      <alignment horizontal="right" vertical="center" wrapText="1"/>
    </xf>
    <xf numFmtId="0" fontId="66" fillId="0" borderId="85" xfId="0" applyFont="1" applyBorder="1" applyAlignment="1">
      <alignment vertical="center" wrapText="1"/>
    </xf>
    <xf numFmtId="0" fontId="66" fillId="0" borderId="99" xfId="0" applyFont="1" applyBorder="1" applyAlignment="1">
      <alignment vertical="center" wrapText="1"/>
    </xf>
    <xf numFmtId="0" fontId="66" fillId="0" borderId="124" xfId="0" applyFont="1" applyBorder="1" applyAlignment="1">
      <alignment vertical="center" wrapText="1"/>
    </xf>
    <xf numFmtId="0" fontId="66" fillId="0" borderId="105" xfId="0" applyFont="1" applyBorder="1" applyAlignment="1">
      <alignment vertical="center" wrapText="1"/>
    </xf>
    <xf numFmtId="0" fontId="66" fillId="7" borderId="97" xfId="0" applyFont="1" applyFill="1" applyBorder="1" applyAlignment="1">
      <alignment horizontal="justify" vertical="center"/>
    </xf>
    <xf numFmtId="0" fontId="66" fillId="7" borderId="99" xfId="0" applyFont="1" applyFill="1" applyBorder="1" applyAlignment="1">
      <alignment horizontal="justify" vertical="center"/>
    </xf>
    <xf numFmtId="0" fontId="66" fillId="7" borderId="97" xfId="0" applyFont="1" applyFill="1" applyBorder="1" applyAlignment="1">
      <alignment horizontal="right" vertical="center"/>
    </xf>
    <xf numFmtId="0" fontId="66" fillId="7" borderId="99" xfId="0" applyFont="1" applyFill="1" applyBorder="1" applyAlignment="1">
      <alignment horizontal="right" vertical="center"/>
    </xf>
    <xf numFmtId="0" fontId="66" fillId="7" borderId="97" xfId="0" applyFont="1" applyFill="1" applyBorder="1" applyAlignment="1">
      <alignment vertical="center" wrapText="1"/>
    </xf>
    <xf numFmtId="0" fontId="66" fillId="7" borderId="99" xfId="0" applyFont="1" applyFill="1" applyBorder="1" applyAlignment="1">
      <alignment vertical="center" wrapText="1"/>
    </xf>
    <xf numFmtId="0" fontId="66" fillId="7" borderId="97" xfId="0" applyFont="1" applyFill="1" applyBorder="1" applyAlignment="1">
      <alignment vertical="center"/>
    </xf>
    <xf numFmtId="0" fontId="66" fillId="7" borderId="99" xfId="0" applyFont="1" applyFill="1" applyBorder="1" applyAlignment="1">
      <alignment vertical="center"/>
    </xf>
    <xf numFmtId="0" fontId="66" fillId="7" borderId="103" xfId="0" applyFont="1" applyFill="1" applyBorder="1" applyAlignment="1">
      <alignment vertical="center" wrapText="1"/>
    </xf>
    <xf numFmtId="0" fontId="66" fillId="7" borderId="105" xfId="0" applyFont="1" applyFill="1" applyBorder="1" applyAlignment="1">
      <alignment vertical="center" wrapText="1"/>
    </xf>
    <xf numFmtId="0" fontId="66" fillId="7" borderId="98" xfId="0" applyFont="1" applyFill="1" applyBorder="1" applyAlignment="1">
      <alignment vertical="center"/>
    </xf>
    <xf numFmtId="0" fontId="66" fillId="7" borderId="98" xfId="0" applyFont="1" applyFill="1" applyBorder="1" applyAlignment="1">
      <alignment horizontal="justify" vertical="center"/>
    </xf>
    <xf numFmtId="0" fontId="66" fillId="7" borderId="98" xfId="0" applyFont="1" applyFill="1" applyBorder="1" applyAlignment="1">
      <alignment horizontal="right" vertical="center"/>
    </xf>
    <xf numFmtId="0" fontId="66" fillId="7" borderId="98" xfId="0" applyFont="1" applyFill="1" applyBorder="1" applyAlignment="1">
      <alignment vertical="center" wrapText="1"/>
    </xf>
    <xf numFmtId="0" fontId="66" fillId="7" borderId="104" xfId="0" applyFont="1" applyFill="1" applyBorder="1" applyAlignment="1">
      <alignment vertical="center" wrapText="1"/>
    </xf>
    <xf numFmtId="0" fontId="66" fillId="0" borderId="103" xfId="0" applyFont="1" applyBorder="1" applyAlignment="1">
      <alignment vertical="center"/>
    </xf>
    <xf numFmtId="0" fontId="66" fillId="0" borderId="104" xfId="0" applyFont="1" applyBorder="1" applyAlignment="1">
      <alignment vertical="center"/>
    </xf>
    <xf numFmtId="0" fontId="66" fillId="0" borderId="105" xfId="0" applyFont="1" applyBorder="1" applyAlignment="1">
      <alignment vertical="center"/>
    </xf>
    <xf numFmtId="0" fontId="66" fillId="0" borderId="103" xfId="0" applyFont="1" applyBorder="1" applyAlignment="1">
      <alignment vertical="center" wrapText="1"/>
    </xf>
    <xf numFmtId="0" fontId="66" fillId="0" borderId="104" xfId="0" applyFont="1" applyBorder="1" applyAlignment="1">
      <alignment vertical="center" wrapText="1"/>
    </xf>
    <xf numFmtId="0" fontId="66" fillId="0" borderId="97" xfId="0" applyFont="1" applyBorder="1" applyAlignment="1">
      <alignment horizontal="justify" vertical="center"/>
    </xf>
    <xf numFmtId="0" fontId="66" fillId="0" borderId="99" xfId="0" applyFont="1" applyBorder="1" applyAlignment="1">
      <alignment horizontal="justify" vertical="center"/>
    </xf>
    <xf numFmtId="0" fontId="66" fillId="0" borderId="97" xfId="0" applyFont="1" applyBorder="1" applyAlignment="1">
      <alignment horizontal="right" vertical="center"/>
    </xf>
    <xf numFmtId="0" fontId="66" fillId="0" borderId="99" xfId="0" applyFont="1" applyBorder="1" applyAlignment="1">
      <alignment horizontal="right" vertical="center"/>
    </xf>
    <xf numFmtId="0" fontId="66" fillId="0" borderId="97" xfId="0" applyFont="1" applyBorder="1" applyAlignment="1">
      <alignment vertical="center" wrapText="1"/>
    </xf>
    <xf numFmtId="0" fontId="66" fillId="0" borderId="98" xfId="0" applyFont="1" applyBorder="1" applyAlignment="1">
      <alignment vertical="center" wrapText="1"/>
    </xf>
    <xf numFmtId="0" fontId="66" fillId="0" borderId="95" xfId="0" applyFont="1" applyBorder="1" applyAlignment="1">
      <alignment vertical="center"/>
    </xf>
    <xf numFmtId="0" fontId="66" fillId="0" borderId="82" xfId="0" applyFont="1" applyBorder="1" applyAlignment="1">
      <alignment vertical="center"/>
    </xf>
    <xf numFmtId="0" fontId="66" fillId="0" borderId="79" xfId="0" applyFont="1" applyBorder="1" applyAlignment="1">
      <alignment vertical="center"/>
    </xf>
    <xf numFmtId="0" fontId="66" fillId="0" borderId="98" xfId="0" applyFont="1" applyBorder="1" applyAlignment="1">
      <alignment horizontal="justify" vertical="center"/>
    </xf>
    <xf numFmtId="0" fontId="66" fillId="0" borderId="97" xfId="0" applyFont="1" applyBorder="1" applyAlignment="1">
      <alignment horizontal="right" vertical="center" wrapText="1"/>
    </xf>
    <xf numFmtId="0" fontId="66" fillId="0" borderId="98" xfId="0" applyFont="1" applyBorder="1" applyAlignment="1">
      <alignment horizontal="right" vertical="center" wrapText="1"/>
    </xf>
    <xf numFmtId="0" fontId="66" fillId="0" borderId="99" xfId="0" applyFont="1" applyBorder="1" applyAlignment="1">
      <alignment horizontal="right" vertical="center" wrapText="1"/>
    </xf>
    <xf numFmtId="0" fontId="66" fillId="0" borderId="125" xfId="0" applyFont="1" applyBorder="1" applyAlignment="1">
      <alignment vertical="center"/>
    </xf>
    <xf numFmtId="0" fontId="66" fillId="0" borderId="97" xfId="0" applyFont="1" applyBorder="1" applyAlignment="1">
      <alignment horizontal="justify" vertical="center" wrapText="1"/>
    </xf>
    <xf numFmtId="0" fontId="66" fillId="0" borderId="98" xfId="0" applyFont="1" applyBorder="1" applyAlignment="1">
      <alignment horizontal="justify" vertical="center" wrapText="1"/>
    </xf>
    <xf numFmtId="0" fontId="66" fillId="0" borderId="95" xfId="0" applyFont="1" applyBorder="1" applyAlignment="1">
      <alignment vertical="center" wrapText="1"/>
    </xf>
    <xf numFmtId="0" fontId="66" fillId="0" borderId="77" xfId="0" applyFont="1" applyBorder="1" applyAlignment="1">
      <alignment vertical="center" wrapText="1"/>
    </xf>
    <xf numFmtId="0" fontId="66" fillId="0" borderId="86" xfId="0" applyFont="1" applyBorder="1" applyAlignment="1">
      <alignment horizontal="justify" vertical="center"/>
    </xf>
    <xf numFmtId="0" fontId="66" fillId="0" borderId="97" xfId="0" applyFont="1" applyBorder="1" applyAlignment="1">
      <alignment vertical="center"/>
    </xf>
    <xf numFmtId="0" fontId="66" fillId="0" borderId="86" xfId="0" applyFont="1" applyBorder="1" applyAlignment="1">
      <alignment vertical="center"/>
    </xf>
    <xf numFmtId="0" fontId="66" fillId="0" borderId="86" xfId="0" applyFont="1" applyBorder="1" applyAlignment="1">
      <alignment vertical="center" wrapText="1"/>
    </xf>
    <xf numFmtId="0" fontId="25" fillId="3" borderId="163" xfId="0" applyFont="1" applyFill="1" applyBorder="1" applyAlignment="1">
      <alignment vertical="center" wrapText="1"/>
    </xf>
    <xf numFmtId="0" fontId="25" fillId="3" borderId="164" xfId="0" applyFont="1" applyFill="1" applyBorder="1" applyAlignment="1">
      <alignment vertical="center" wrapText="1"/>
    </xf>
    <xf numFmtId="0" fontId="25" fillId="3" borderId="165" xfId="0" applyFont="1" applyFill="1" applyBorder="1" applyAlignment="1">
      <alignment vertical="center" wrapText="1"/>
    </xf>
    <xf numFmtId="0" fontId="13" fillId="7" borderId="95" xfId="0" applyFont="1" applyFill="1" applyBorder="1" applyAlignment="1">
      <alignment horizontal="center" vertical="center" wrapText="1"/>
    </xf>
    <xf numFmtId="0" fontId="13" fillId="7" borderId="77" xfId="0" applyFont="1" applyFill="1" applyBorder="1" applyAlignment="1">
      <alignment horizontal="center" vertical="center" wrapText="1"/>
    </xf>
    <xf numFmtId="0" fontId="13" fillId="7" borderId="97" xfId="0" applyFont="1" applyFill="1" applyBorder="1" applyAlignment="1">
      <alignment vertical="center" wrapText="1"/>
    </xf>
    <xf numFmtId="0" fontId="13" fillId="7" borderId="86" xfId="0" applyFont="1" applyFill="1" applyBorder="1" applyAlignment="1">
      <alignment vertical="center" wrapText="1"/>
    </xf>
    <xf numFmtId="0" fontId="13" fillId="7" borderId="93" xfId="0" applyFont="1" applyFill="1" applyBorder="1" applyAlignment="1">
      <alignment horizontal="center" vertical="center"/>
    </xf>
    <xf numFmtId="0" fontId="13" fillId="7" borderId="96" xfId="0" applyFont="1" applyFill="1" applyBorder="1" applyAlignment="1">
      <alignment horizontal="center" vertical="center"/>
    </xf>
    <xf numFmtId="0" fontId="13" fillId="7" borderId="94" xfId="0" applyFont="1" applyFill="1" applyBorder="1" applyAlignment="1">
      <alignment horizontal="center" vertical="center"/>
    </xf>
    <xf numFmtId="0" fontId="13" fillId="7" borderId="106" xfId="0" applyFont="1" applyFill="1" applyBorder="1" applyAlignment="1">
      <alignment horizontal="center" vertical="center"/>
    </xf>
    <xf numFmtId="0" fontId="27" fillId="7" borderId="84" xfId="0" applyFont="1" applyFill="1" applyBorder="1" applyAlignment="1">
      <alignment horizontal="center" vertical="center"/>
    </xf>
    <xf numFmtId="0" fontId="27" fillId="7" borderId="82" xfId="0" applyFont="1" applyFill="1" applyBorder="1" applyAlignment="1">
      <alignment horizontal="center" vertical="center"/>
    </xf>
    <xf numFmtId="0" fontId="27" fillId="7" borderId="79" xfId="0" applyFont="1" applyFill="1" applyBorder="1" applyAlignment="1">
      <alignment horizontal="center" vertical="center"/>
    </xf>
    <xf numFmtId="0" fontId="27" fillId="7" borderId="85" xfId="0" applyFont="1" applyFill="1" applyBorder="1" applyAlignment="1">
      <alignment vertical="center"/>
    </xf>
    <xf numFmtId="0" fontId="27" fillId="7" borderId="98" xfId="0" applyFont="1" applyFill="1" applyBorder="1" applyAlignment="1">
      <alignment vertical="center"/>
    </xf>
    <xf numFmtId="3" fontId="27" fillId="7" borderId="124" xfId="0" applyNumberFormat="1" applyFont="1" applyFill="1" applyBorder="1" applyAlignment="1">
      <alignment horizontal="right" vertical="center"/>
    </xf>
    <xf numFmtId="3" fontId="27" fillId="7" borderId="105" xfId="0" applyNumberFormat="1" applyFont="1" applyFill="1" applyBorder="1" applyAlignment="1">
      <alignment horizontal="right" vertical="center"/>
    </xf>
    <xf numFmtId="0" fontId="27" fillId="7" borderId="97" xfId="0" applyFont="1" applyFill="1" applyBorder="1" applyAlignment="1">
      <alignment horizontal="right" vertical="center"/>
    </xf>
    <xf numFmtId="0" fontId="27" fillId="7" borderId="99" xfId="0" applyFont="1" applyFill="1" applyBorder="1" applyAlignment="1">
      <alignment horizontal="right" vertical="center"/>
    </xf>
    <xf numFmtId="0" fontId="27" fillId="7" borderId="103" xfId="0" applyFont="1" applyFill="1" applyBorder="1" applyAlignment="1">
      <alignment horizontal="right" vertical="center"/>
    </xf>
    <xf numFmtId="0" fontId="27" fillId="7" borderId="105" xfId="0" applyFont="1" applyFill="1" applyBorder="1" applyAlignment="1">
      <alignment horizontal="right" vertical="center"/>
    </xf>
    <xf numFmtId="3" fontId="27" fillId="7" borderId="85" xfId="0" applyNumberFormat="1" applyFont="1" applyFill="1" applyBorder="1" applyAlignment="1">
      <alignment horizontal="right" vertical="center"/>
    </xf>
    <xf numFmtId="3" fontId="27" fillId="7" borderId="99" xfId="0" applyNumberFormat="1" applyFont="1" applyFill="1" applyBorder="1" applyAlignment="1">
      <alignment horizontal="right" vertical="center"/>
    </xf>
    <xf numFmtId="0" fontId="27" fillId="7" borderId="95" xfId="0" applyFont="1" applyFill="1" applyBorder="1" applyAlignment="1">
      <alignment horizontal="center" vertical="center"/>
    </xf>
    <xf numFmtId="0" fontId="27" fillId="7" borderId="97" xfId="0" applyFont="1" applyFill="1" applyBorder="1" applyAlignment="1">
      <alignment vertical="center" wrapText="1"/>
    </xf>
    <xf numFmtId="0" fontId="27" fillId="7" borderId="99" xfId="0" applyFont="1" applyFill="1" applyBorder="1" applyAlignment="1">
      <alignment vertical="center" wrapText="1"/>
    </xf>
    <xf numFmtId="0" fontId="30" fillId="7" borderId="178" xfId="0" applyFont="1" applyFill="1" applyBorder="1" applyAlignment="1">
      <alignment vertical="center"/>
    </xf>
    <xf numFmtId="0" fontId="30" fillId="7" borderId="25" xfId="0" applyFont="1" applyFill="1" applyBorder="1" applyAlignment="1">
      <alignment vertical="center"/>
    </xf>
    <xf numFmtId="0" fontId="30" fillId="7" borderId="179" xfId="0" applyFont="1" applyFill="1" applyBorder="1" applyAlignment="1">
      <alignment vertical="center"/>
    </xf>
    <xf numFmtId="0" fontId="33" fillId="3" borderId="158" xfId="0" applyFont="1" applyFill="1" applyBorder="1" applyAlignment="1">
      <alignment vertical="center"/>
    </xf>
    <xf numFmtId="0" fontId="33" fillId="3" borderId="0" xfId="0" applyFont="1" applyFill="1" applyAlignment="1">
      <alignment vertical="center"/>
    </xf>
    <xf numFmtId="0" fontId="33" fillId="3" borderId="0" xfId="0" applyFont="1" applyFill="1" applyAlignment="1">
      <alignment vertical="center" wrapText="1"/>
    </xf>
    <xf numFmtId="0" fontId="30" fillId="7" borderId="158" xfId="0" applyFont="1" applyFill="1" applyBorder="1" applyAlignment="1">
      <alignment vertical="center"/>
    </xf>
    <xf numFmtId="0" fontId="30" fillId="7" borderId="0" xfId="0" applyFont="1" applyFill="1" applyBorder="1" applyAlignment="1">
      <alignment vertical="center"/>
    </xf>
    <xf numFmtId="0" fontId="30" fillId="7" borderId="176" xfId="0" applyFont="1" applyFill="1" applyBorder="1" applyAlignment="1">
      <alignment vertical="center"/>
    </xf>
    <xf numFmtId="0" fontId="12" fillId="7" borderId="111" xfId="0" applyFont="1" applyFill="1" applyBorder="1" applyAlignment="1">
      <alignment horizontal="center" vertical="center"/>
    </xf>
    <xf numFmtId="0" fontId="12" fillId="7" borderId="37" xfId="0" applyFont="1" applyFill="1" applyBorder="1" applyAlignment="1">
      <alignment horizontal="center" vertical="center"/>
    </xf>
    <xf numFmtId="0" fontId="12" fillId="7" borderId="110" xfId="0" applyFont="1" applyFill="1" applyBorder="1" applyAlignment="1">
      <alignment horizontal="center" vertical="center"/>
    </xf>
    <xf numFmtId="0" fontId="12" fillId="0" borderId="111" xfId="0" applyFont="1" applyBorder="1" applyAlignment="1">
      <alignment vertical="center" wrapText="1"/>
    </xf>
    <xf numFmtId="0" fontId="12" fillId="0" borderId="37" xfId="0" applyFont="1" applyBorder="1" applyAlignment="1">
      <alignment vertical="center" wrapText="1"/>
    </xf>
    <xf numFmtId="0" fontId="12" fillId="0" borderId="110" xfId="0" applyFont="1" applyBorder="1" applyAlignment="1">
      <alignment vertical="center" wrapText="1"/>
    </xf>
    <xf numFmtId="0" fontId="12" fillId="0" borderId="111"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110" xfId="0" applyFont="1" applyBorder="1" applyAlignment="1">
      <alignment horizontal="center" vertical="center" wrapText="1"/>
    </xf>
    <xf numFmtId="0" fontId="25" fillId="11" borderId="180" xfId="0" applyFont="1" applyFill="1" applyBorder="1" applyAlignment="1">
      <alignment vertical="center" wrapText="1"/>
    </xf>
    <xf numFmtId="0" fontId="25" fillId="11" borderId="181" xfId="0" applyFont="1" applyFill="1" applyBorder="1" applyAlignment="1">
      <alignment vertical="center" wrapText="1"/>
    </xf>
    <xf numFmtId="0" fontId="25" fillId="11" borderId="182" xfId="0" applyFont="1" applyFill="1" applyBorder="1" applyAlignment="1">
      <alignment vertical="center" wrapText="1"/>
    </xf>
    <xf numFmtId="0" fontId="25" fillId="11" borderId="184" xfId="0" applyFont="1" applyFill="1" applyBorder="1" applyAlignment="1">
      <alignment vertical="center" wrapText="1"/>
    </xf>
    <xf numFmtId="0" fontId="25" fillId="11" borderId="183" xfId="0" applyFont="1" applyFill="1" applyBorder="1" applyAlignment="1">
      <alignment vertical="center" wrapText="1"/>
    </xf>
    <xf numFmtId="0" fontId="30" fillId="7" borderId="111" xfId="0" applyFont="1" applyFill="1" applyBorder="1" applyAlignment="1">
      <alignment horizontal="center" vertical="center" wrapText="1"/>
    </xf>
    <xf numFmtId="0" fontId="30" fillId="7" borderId="110" xfId="0" applyFont="1" applyFill="1" applyBorder="1" applyAlignment="1">
      <alignment horizontal="center" vertical="center" wrapText="1"/>
    </xf>
    <xf numFmtId="0" fontId="13" fillId="7" borderId="111" xfId="0" applyFont="1" applyFill="1" applyBorder="1" applyAlignment="1">
      <alignment horizontal="center" vertical="center" wrapText="1"/>
    </xf>
    <xf numFmtId="0" fontId="13" fillId="7" borderId="110" xfId="0" applyFont="1" applyFill="1" applyBorder="1" applyAlignment="1">
      <alignment horizontal="center" vertical="center" wrapText="1"/>
    </xf>
    <xf numFmtId="0" fontId="25" fillId="4" borderId="69" xfId="0" applyFont="1" applyFill="1" applyBorder="1" applyAlignment="1">
      <alignment vertical="center"/>
    </xf>
    <xf numFmtId="0" fontId="25" fillId="4" borderId="70" xfId="0" applyFont="1" applyFill="1" applyBorder="1" applyAlignment="1">
      <alignment vertical="center"/>
    </xf>
    <xf numFmtId="0" fontId="25" fillId="4" borderId="71" xfId="0" applyFont="1" applyFill="1" applyBorder="1" applyAlignment="1">
      <alignment vertical="center"/>
    </xf>
    <xf numFmtId="0" fontId="12" fillId="0" borderId="111" xfId="0" applyFont="1" applyBorder="1" applyAlignment="1">
      <alignment vertical="center"/>
    </xf>
    <xf numFmtId="0" fontId="12" fillId="0" borderId="37" xfId="0" applyFont="1" applyBorder="1" applyAlignment="1">
      <alignment vertical="center"/>
    </xf>
    <xf numFmtId="0" fontId="12" fillId="0" borderId="111" xfId="0" applyFont="1" applyBorder="1" applyAlignment="1">
      <alignment horizontal="right" vertical="center"/>
    </xf>
    <xf numFmtId="0" fontId="12" fillId="0" borderId="37" xfId="0" applyFont="1" applyBorder="1" applyAlignment="1">
      <alignment horizontal="right" vertical="center"/>
    </xf>
    <xf numFmtId="0" fontId="13" fillId="0" borderId="111" xfId="0" applyFont="1" applyBorder="1" applyAlignment="1">
      <alignment horizontal="right" vertical="center"/>
    </xf>
    <xf numFmtId="0" fontId="13" fillId="0" borderId="37" xfId="0" applyFont="1" applyBorder="1" applyAlignment="1">
      <alignment horizontal="right" vertical="center"/>
    </xf>
    <xf numFmtId="0" fontId="27" fillId="7" borderId="186" xfId="0" applyFont="1" applyFill="1" applyBorder="1" applyAlignment="1">
      <alignment vertical="center"/>
    </xf>
    <xf numFmtId="0" fontId="27" fillId="7" borderId="146" xfId="0" applyFont="1" applyFill="1" applyBorder="1" applyAlignment="1">
      <alignment vertical="center"/>
    </xf>
    <xf numFmtId="0" fontId="25" fillId="4" borderId="187" xfId="0" applyFont="1" applyFill="1" applyBorder="1" applyAlignment="1">
      <alignment vertical="center" wrapText="1"/>
    </xf>
    <xf numFmtId="0" fontId="25" fillId="4" borderId="188" xfId="0" applyFont="1" applyFill="1" applyBorder="1" applyAlignment="1">
      <alignment vertical="center" wrapText="1"/>
    </xf>
    <xf numFmtId="0" fontId="25" fillId="4" borderId="189" xfId="0" applyFont="1" applyFill="1" applyBorder="1" applyAlignment="1">
      <alignment vertical="center" wrapText="1"/>
    </xf>
    <xf numFmtId="0" fontId="30" fillId="7" borderId="193" xfId="0" applyFont="1" applyFill="1" applyBorder="1" applyAlignment="1">
      <alignment vertical="center" wrapText="1"/>
    </xf>
    <xf numFmtId="0" fontId="30" fillId="7" borderId="191" xfId="0" applyFont="1" applyFill="1" applyBorder="1" applyAlignment="1">
      <alignment vertical="center" wrapText="1"/>
    </xf>
    <xf numFmtId="0" fontId="30" fillId="7" borderId="190" xfId="0" applyFont="1" applyFill="1" applyBorder="1" applyAlignment="1">
      <alignment vertical="center" wrapText="1"/>
    </xf>
    <xf numFmtId="0" fontId="25" fillId="3" borderId="187" xfId="0" applyFont="1" applyFill="1" applyBorder="1" applyAlignment="1">
      <alignment vertical="center" wrapText="1"/>
    </xf>
    <xf numFmtId="0" fontId="25" fillId="3" borderId="188" xfId="0" applyFont="1" applyFill="1" applyBorder="1" applyAlignment="1">
      <alignment vertical="center" wrapText="1"/>
    </xf>
    <xf numFmtId="0" fontId="25" fillId="3" borderId="189" xfId="0" applyFont="1" applyFill="1" applyBorder="1" applyAlignment="1">
      <alignment vertical="center" wrapText="1"/>
    </xf>
    <xf numFmtId="0" fontId="30" fillId="0" borderId="193" xfId="0" applyFont="1" applyBorder="1" applyAlignment="1">
      <alignment vertical="center" wrapText="1"/>
    </xf>
    <xf numFmtId="0" fontId="30" fillId="0" borderId="190" xfId="0" applyFont="1" applyBorder="1" applyAlignment="1">
      <alignment vertical="center" wrapText="1"/>
    </xf>
    <xf numFmtId="0" fontId="30" fillId="0" borderId="193" xfId="0" applyFont="1" applyBorder="1" applyAlignment="1">
      <alignment horizontal="right" vertical="center" wrapText="1" indent="1"/>
    </xf>
    <xf numFmtId="0" fontId="30" fillId="0" borderId="190" xfId="0" applyFont="1" applyBorder="1" applyAlignment="1">
      <alignment horizontal="right" vertical="center" wrapText="1" indent="1"/>
    </xf>
    <xf numFmtId="0" fontId="12" fillId="0" borderId="95" xfId="0" applyFont="1" applyBorder="1" applyAlignment="1">
      <alignment vertical="center" wrapText="1"/>
    </xf>
    <xf numFmtId="0" fontId="12" fillId="0" borderId="82" xfId="0" applyFont="1" applyBorder="1" applyAlignment="1">
      <alignment vertical="center" wrapText="1"/>
    </xf>
    <xf numFmtId="0" fontId="12" fillId="0" borderId="79" xfId="0" applyFont="1" applyBorder="1" applyAlignment="1">
      <alignment vertical="center" wrapText="1"/>
    </xf>
    <xf numFmtId="0" fontId="12" fillId="0" borderId="84" xfId="0" applyFont="1" applyBorder="1" applyAlignment="1">
      <alignment vertical="center" wrapText="1"/>
    </xf>
    <xf numFmtId="0" fontId="30" fillId="7" borderId="71" xfId="0" applyFont="1" applyFill="1" applyBorder="1" applyAlignment="1">
      <alignment vertical="center"/>
    </xf>
    <xf numFmtId="0" fontId="13" fillId="0" borderId="194" xfId="0" applyFont="1" applyBorder="1" applyAlignment="1">
      <alignment vertical="center" wrapText="1"/>
    </xf>
    <xf numFmtId="0" fontId="13" fillId="0" borderId="108" xfId="0" applyFont="1" applyBorder="1" applyAlignment="1">
      <alignment vertical="center" wrapText="1"/>
    </xf>
    <xf numFmtId="0" fontId="25" fillId="11" borderId="195" xfId="0" applyFont="1" applyFill="1" applyBorder="1" applyAlignment="1">
      <alignment vertical="center" wrapText="1"/>
    </xf>
    <xf numFmtId="0" fontId="25" fillId="11" borderId="196" xfId="0" applyFont="1" applyFill="1" applyBorder="1" applyAlignment="1">
      <alignment vertical="center" wrapText="1"/>
    </xf>
    <xf numFmtId="0" fontId="25" fillId="11" borderId="197" xfId="0" applyFont="1" applyFill="1" applyBorder="1" applyAlignment="1">
      <alignment vertical="center" wrapText="1"/>
    </xf>
    <xf numFmtId="0" fontId="27" fillId="0" borderId="204" xfId="0" applyFont="1" applyBorder="1" applyAlignment="1">
      <alignment vertical="center"/>
    </xf>
    <xf numFmtId="0" fontId="27" fillId="0" borderId="201" xfId="0" applyFont="1" applyBorder="1" applyAlignment="1">
      <alignment vertical="center"/>
    </xf>
    <xf numFmtId="0" fontId="27" fillId="0" borderId="200" xfId="0" applyFont="1" applyBorder="1" applyAlignment="1">
      <alignment vertical="center"/>
    </xf>
    <xf numFmtId="0" fontId="27" fillId="0" borderId="205" xfId="0" applyFont="1" applyBorder="1" applyAlignment="1">
      <alignment vertical="center"/>
    </xf>
    <xf numFmtId="0" fontId="27" fillId="0" borderId="0" xfId="0" applyFont="1" applyAlignment="1">
      <alignment vertical="center"/>
    </xf>
    <xf numFmtId="0" fontId="27" fillId="0" borderId="202" xfId="0" applyFont="1" applyBorder="1" applyAlignment="1">
      <alignment vertical="center"/>
    </xf>
    <xf numFmtId="0" fontId="25" fillId="11" borderId="206" xfId="0" applyFont="1" applyFill="1" applyBorder="1" applyAlignment="1">
      <alignment vertical="center" wrapText="1"/>
    </xf>
    <xf numFmtId="0" fontId="25" fillId="11" borderId="207" xfId="0" applyFont="1" applyFill="1" applyBorder="1" applyAlignment="1">
      <alignment vertical="center" wrapText="1"/>
    </xf>
    <xf numFmtId="0" fontId="25" fillId="11" borderId="208" xfId="0" applyFont="1" applyFill="1" applyBorder="1" applyAlignment="1">
      <alignment vertical="center" wrapText="1"/>
    </xf>
    <xf numFmtId="0" fontId="35" fillId="7" borderId="84" xfId="0" applyFont="1" applyFill="1" applyBorder="1" applyAlignment="1">
      <alignment vertical="center" wrapText="1"/>
    </xf>
    <xf numFmtId="0" fontId="35" fillId="7" borderId="82" xfId="0" applyFont="1" applyFill="1" applyBorder="1" applyAlignment="1">
      <alignment vertical="center" wrapText="1"/>
    </xf>
    <xf numFmtId="0" fontId="35" fillId="7" borderId="77" xfId="0" applyFont="1" applyFill="1" applyBorder="1" applyAlignment="1">
      <alignment vertical="center" wrapText="1"/>
    </xf>
    <xf numFmtId="0" fontId="35" fillId="7" borderId="124" xfId="0" applyFont="1" applyFill="1" applyBorder="1" applyAlignment="1">
      <alignment vertical="center" wrapText="1"/>
    </xf>
    <xf numFmtId="0" fontId="35" fillId="7" borderId="104" xfId="0" applyFont="1" applyFill="1" applyBorder="1" applyAlignment="1">
      <alignment vertical="center" wrapText="1"/>
    </xf>
    <xf numFmtId="0" fontId="35" fillId="7" borderId="125" xfId="0" applyFont="1" applyFill="1" applyBorder="1" applyAlignment="1">
      <alignment vertical="center" wrapText="1"/>
    </xf>
    <xf numFmtId="0" fontId="35" fillId="7" borderId="69" xfId="0" applyFont="1" applyFill="1" applyBorder="1" applyAlignment="1">
      <alignment horizontal="center" vertical="center" wrapText="1"/>
    </xf>
    <xf numFmtId="0" fontId="35" fillId="7" borderId="70" xfId="0" applyFont="1" applyFill="1" applyBorder="1" applyAlignment="1">
      <alignment horizontal="center" vertical="center" wrapText="1"/>
    </xf>
    <xf numFmtId="0" fontId="35" fillId="7" borderId="71" xfId="0" applyFont="1" applyFill="1" applyBorder="1" applyAlignment="1">
      <alignment horizontal="center" vertical="center" wrapText="1"/>
    </xf>
    <xf numFmtId="0" fontId="35" fillId="7" borderId="112" xfId="0" applyFont="1" applyFill="1" applyBorder="1" applyAlignment="1">
      <alignment horizontal="center" vertical="center" wrapText="1"/>
    </xf>
    <xf numFmtId="0" fontId="35" fillId="7" borderId="88" xfId="0" applyFont="1" applyFill="1" applyBorder="1" applyAlignment="1">
      <alignment horizontal="center" vertical="center" wrapText="1"/>
    </xf>
    <xf numFmtId="0" fontId="35" fillId="7" borderId="75" xfId="0" applyFont="1" applyFill="1" applyBorder="1" applyAlignment="1">
      <alignment horizontal="center" vertical="center" wrapText="1"/>
    </xf>
    <xf numFmtId="0" fontId="35" fillId="7" borderId="83" xfId="0" applyFont="1" applyFill="1" applyBorder="1" applyAlignment="1">
      <alignment horizontal="center" vertical="center" wrapText="1"/>
    </xf>
    <xf numFmtId="0" fontId="35" fillId="7" borderId="72" xfId="0" applyFont="1" applyFill="1" applyBorder="1" applyAlignment="1">
      <alignment horizontal="center" vertical="center" wrapText="1"/>
    </xf>
    <xf numFmtId="0" fontId="35" fillId="7" borderId="78" xfId="0" applyFont="1" applyFill="1" applyBorder="1" applyAlignment="1">
      <alignment horizontal="center" vertical="center" wrapText="1"/>
    </xf>
    <xf numFmtId="0" fontId="35" fillId="7" borderId="87" xfId="0" applyFont="1" applyFill="1" applyBorder="1" applyAlignment="1">
      <alignment horizontal="center" vertical="center" wrapText="1"/>
    </xf>
    <xf numFmtId="0" fontId="35" fillId="7" borderId="209" xfId="0" applyFont="1" applyFill="1" applyBorder="1" applyAlignment="1">
      <alignment horizontal="center" vertical="center" wrapText="1"/>
    </xf>
    <xf numFmtId="0" fontId="35" fillId="7" borderId="38" xfId="0" applyFont="1" applyFill="1" applyBorder="1" applyAlignment="1">
      <alignment horizontal="center" vertical="center" wrapText="1"/>
    </xf>
    <xf numFmtId="0" fontId="35" fillId="7" borderId="89" xfId="0" applyFont="1" applyFill="1" applyBorder="1" applyAlignment="1">
      <alignment horizontal="center" vertical="center" wrapText="1"/>
    </xf>
    <xf numFmtId="0" fontId="35" fillId="7" borderId="74" xfId="0" applyFont="1" applyFill="1" applyBorder="1" applyAlignment="1">
      <alignment horizontal="center" vertical="center" wrapText="1"/>
    </xf>
    <xf numFmtId="0" fontId="39" fillId="7" borderId="95" xfId="0" applyFont="1" applyFill="1" applyBorder="1" applyAlignment="1">
      <alignment vertical="center"/>
    </xf>
    <xf numFmtId="0" fontId="39" fillId="7" borderId="82" xfId="0" applyFont="1" applyFill="1" applyBorder="1" applyAlignment="1">
      <alignment vertical="center"/>
    </xf>
    <xf numFmtId="0" fontId="39" fillId="7" borderId="79" xfId="0" applyFont="1" applyFill="1" applyBorder="1" applyAlignment="1">
      <alignment vertical="center"/>
    </xf>
    <xf numFmtId="0" fontId="39" fillId="7" borderId="103" xfId="0" applyFont="1" applyFill="1" applyBorder="1" applyAlignment="1">
      <alignment horizontal="right" vertical="center"/>
    </xf>
    <xf numFmtId="0" fontId="39" fillId="7" borderId="104" xfId="0" applyFont="1" applyFill="1" applyBorder="1" applyAlignment="1">
      <alignment horizontal="right" vertical="center"/>
    </xf>
    <xf numFmtId="0" fontId="39" fillId="7" borderId="105" xfId="0" applyFont="1" applyFill="1" applyBorder="1" applyAlignment="1">
      <alignment horizontal="right" vertical="center"/>
    </xf>
    <xf numFmtId="0" fontId="36" fillId="7" borderId="95" xfId="0" applyFont="1" applyFill="1" applyBorder="1" applyAlignment="1">
      <alignment horizontal="right" vertical="center"/>
    </xf>
    <xf numFmtId="0" fontId="36" fillId="7" borderId="82" xfId="0" applyFont="1" applyFill="1" applyBorder="1" applyAlignment="1">
      <alignment horizontal="right" vertical="center"/>
    </xf>
    <xf numFmtId="0" fontId="36" fillId="7" borderId="79" xfId="0" applyFont="1" applyFill="1" applyBorder="1" applyAlignment="1">
      <alignment horizontal="right" vertical="center"/>
    </xf>
    <xf numFmtId="0" fontId="36" fillId="7" borderId="97" xfId="0" applyFont="1" applyFill="1" applyBorder="1" applyAlignment="1">
      <alignment horizontal="right" vertical="center" wrapText="1"/>
    </xf>
    <xf numFmtId="0" fontId="36" fillId="7" borderId="98" xfId="0" applyFont="1" applyFill="1" applyBorder="1" applyAlignment="1">
      <alignment horizontal="right" vertical="center" wrapText="1"/>
    </xf>
    <xf numFmtId="0" fontId="36" fillId="7" borderId="99" xfId="0" applyFont="1" applyFill="1" applyBorder="1" applyAlignment="1">
      <alignment horizontal="right" vertical="center" wrapText="1"/>
    </xf>
    <xf numFmtId="0" fontId="39" fillId="7" borderId="210" xfId="0" applyFont="1" applyFill="1" applyBorder="1" applyAlignment="1">
      <alignment horizontal="center" vertical="center"/>
    </xf>
    <xf numFmtId="0" fontId="39" fillId="7" borderId="96" xfId="0" applyFont="1" applyFill="1" applyBorder="1" applyAlignment="1">
      <alignment horizontal="center" vertical="center"/>
    </xf>
    <xf numFmtId="0" fontId="39" fillId="7" borderId="106" xfId="0" applyFont="1" applyFill="1" applyBorder="1" applyAlignment="1">
      <alignment horizontal="center" vertical="center"/>
    </xf>
    <xf numFmtId="0" fontId="35" fillId="7" borderId="124" xfId="0" applyFont="1" applyFill="1" applyBorder="1" applyAlignment="1">
      <alignment horizontal="center" vertical="center" wrapText="1"/>
    </xf>
    <xf numFmtId="0" fontId="35" fillId="7" borderId="104" xfId="0" applyFont="1" applyFill="1" applyBorder="1" applyAlignment="1">
      <alignment horizontal="center" vertical="center" wrapText="1"/>
    </xf>
    <xf numFmtId="0" fontId="35" fillId="7" borderId="125" xfId="0" applyFont="1" applyFill="1" applyBorder="1" applyAlignment="1">
      <alignment horizontal="center" vertical="center" wrapText="1"/>
    </xf>
    <xf numFmtId="0" fontId="36" fillId="7" borderId="103" xfId="0" applyFont="1" applyFill="1" applyBorder="1" applyAlignment="1">
      <alignment horizontal="right" vertical="center" wrapText="1"/>
    </xf>
    <xf numFmtId="0" fontId="36" fillId="7" borderId="104" xfId="0" applyFont="1" applyFill="1" applyBorder="1" applyAlignment="1">
      <alignment horizontal="right" vertical="center" wrapText="1"/>
    </xf>
    <xf numFmtId="0" fontId="36" fillId="7" borderId="105" xfId="0" applyFont="1" applyFill="1" applyBorder="1" applyAlignment="1">
      <alignment horizontal="right" vertical="center" wrapText="1"/>
    </xf>
    <xf numFmtId="0" fontId="36" fillId="7" borderId="95" xfId="0" applyFont="1" applyFill="1" applyBorder="1" applyAlignment="1">
      <alignment horizontal="right" vertical="center" wrapText="1"/>
    </xf>
    <xf numFmtId="0" fontId="36" fillId="7" borderId="82" xfId="0" applyFont="1" applyFill="1" applyBorder="1" applyAlignment="1">
      <alignment horizontal="right" vertical="center" wrapText="1"/>
    </xf>
    <xf numFmtId="0" fontId="36" fillId="7" borderId="79" xfId="0" applyFont="1" applyFill="1" applyBorder="1" applyAlignment="1">
      <alignment horizontal="right" vertical="center" wrapText="1"/>
    </xf>
    <xf numFmtId="3" fontId="36" fillId="7" borderId="97" xfId="0" applyNumberFormat="1" applyFont="1" applyFill="1" applyBorder="1" applyAlignment="1">
      <alignment horizontal="right" vertical="center" wrapText="1"/>
    </xf>
    <xf numFmtId="3" fontId="36" fillId="7" borderId="98" xfId="0" applyNumberFormat="1" applyFont="1" applyFill="1" applyBorder="1" applyAlignment="1">
      <alignment horizontal="right" vertical="center" wrapText="1"/>
    </xf>
    <xf numFmtId="3" fontId="36" fillId="7" borderId="99" xfId="0" applyNumberFormat="1" applyFont="1" applyFill="1" applyBorder="1" applyAlignment="1">
      <alignment horizontal="right" vertical="center" wrapText="1"/>
    </xf>
    <xf numFmtId="0" fontId="34" fillId="11" borderId="69" xfId="0" applyFont="1" applyFill="1" applyBorder="1" applyAlignment="1">
      <alignment vertical="center"/>
    </xf>
    <xf numFmtId="0" fontId="34" fillId="11" borderId="70" xfId="0" applyFont="1" applyFill="1" applyBorder="1" applyAlignment="1">
      <alignment vertical="center"/>
    </xf>
    <xf numFmtId="0" fontId="34" fillId="11" borderId="71" xfId="0" applyFont="1" applyFill="1" applyBorder="1" applyAlignment="1">
      <alignment vertical="center"/>
    </xf>
    <xf numFmtId="0" fontId="49" fillId="0" borderId="84" xfId="0" applyFont="1" applyBorder="1" applyAlignment="1">
      <alignment vertical="center"/>
    </xf>
    <xf numFmtId="0" fontId="49" fillId="0" borderId="82" xfId="0" applyFont="1" applyBorder="1" applyAlignment="1">
      <alignment vertical="center"/>
    </xf>
    <xf numFmtId="0" fontId="49" fillId="0" borderId="77" xfId="0" applyFont="1" applyBorder="1" applyAlignment="1">
      <alignment vertical="center"/>
    </xf>
    <xf numFmtId="0" fontId="49" fillId="0" borderId="124" xfId="0" applyFont="1" applyBorder="1" applyAlignment="1">
      <alignment horizontal="center" vertical="center"/>
    </xf>
    <xf numFmtId="0" fontId="49" fillId="0" borderId="104" xfId="0" applyFont="1" applyBorder="1" applyAlignment="1">
      <alignment horizontal="center" vertical="center"/>
    </xf>
    <xf numFmtId="0" fontId="49" fillId="0" borderId="125" xfId="0" applyFont="1" applyBorder="1" applyAlignment="1">
      <alignment horizontal="center" vertical="center"/>
    </xf>
    <xf numFmtId="0" fontId="49" fillId="0" borderId="69" xfId="0" applyFont="1" applyBorder="1" applyAlignment="1">
      <alignment horizontal="center" vertical="center"/>
    </xf>
    <xf numFmtId="0" fontId="49" fillId="0" borderId="70" xfId="0" applyFont="1" applyBorder="1" applyAlignment="1">
      <alignment horizontal="center" vertical="center"/>
    </xf>
    <xf numFmtId="0" fontId="49" fillId="0" borderId="71" xfId="0" applyFont="1" applyBorder="1" applyAlignment="1">
      <alignment horizontal="center" vertical="center"/>
    </xf>
    <xf numFmtId="0" fontId="49" fillId="7" borderId="90" xfId="0" applyFont="1" applyFill="1" applyBorder="1" applyAlignment="1">
      <alignment horizontal="center" vertical="center"/>
    </xf>
    <xf numFmtId="0" fontId="49" fillId="7" borderId="71" xfId="0" applyFont="1" applyFill="1" applyBorder="1" applyAlignment="1">
      <alignment horizontal="center" vertical="center"/>
    </xf>
    <xf numFmtId="0" fontId="49" fillId="0" borderId="90" xfId="0" applyFont="1" applyBorder="1" applyAlignment="1">
      <alignment horizontal="center" vertical="center"/>
    </xf>
    <xf numFmtId="0" fontId="49" fillId="0" borderId="109" xfId="0" applyFont="1" applyBorder="1" applyAlignment="1">
      <alignment horizontal="center" vertical="center"/>
    </xf>
    <xf numFmtId="0" fontId="49" fillId="0" borderId="90" xfId="0" applyFont="1" applyBorder="1" applyAlignment="1">
      <alignment horizontal="right" vertical="center"/>
    </xf>
    <xf numFmtId="0" fontId="49" fillId="0" borderId="71" xfId="0" applyFont="1" applyBorder="1" applyAlignment="1">
      <alignment horizontal="right" vertical="center"/>
    </xf>
    <xf numFmtId="0" fontId="39" fillId="7" borderId="84" xfId="0" applyFont="1" applyFill="1" applyBorder="1" applyAlignment="1">
      <alignment vertical="center"/>
    </xf>
    <xf numFmtId="0" fontId="25" fillId="3" borderId="211" xfId="0" applyFont="1" applyFill="1" applyBorder="1" applyAlignment="1">
      <alignment vertical="center" wrapText="1"/>
    </xf>
    <xf numFmtId="0" fontId="25" fillId="3" borderId="212" xfId="0" applyFont="1" applyFill="1" applyBorder="1" applyAlignment="1">
      <alignment vertical="center" wrapText="1"/>
    </xf>
    <xf numFmtId="0" fontId="25" fillId="3" borderId="213" xfId="0" applyFont="1" applyFill="1" applyBorder="1" applyAlignment="1">
      <alignment vertical="center" wrapText="1"/>
    </xf>
    <xf numFmtId="0" fontId="30" fillId="7" borderId="69" xfId="0" applyFont="1" applyFill="1" applyBorder="1" applyAlignment="1">
      <alignment vertical="center" wrapText="1"/>
    </xf>
    <xf numFmtId="0" fontId="30" fillId="7" borderId="70" xfId="0" applyFont="1" applyFill="1" applyBorder="1" applyAlignment="1">
      <alignment vertical="center" wrapText="1"/>
    </xf>
    <xf numFmtId="0" fontId="30" fillId="7" borderId="71" xfId="0" applyFont="1" applyFill="1" applyBorder="1" applyAlignment="1">
      <alignment vertical="center" wrapText="1"/>
    </xf>
    <xf numFmtId="0" fontId="12" fillId="0" borderId="95" xfId="0" applyFont="1" applyBorder="1" applyAlignment="1">
      <alignment vertical="center"/>
    </xf>
    <xf numFmtId="0" fontId="12" fillId="0" borderId="79" xfId="0" applyFont="1" applyBorder="1" applyAlignment="1">
      <alignment vertical="center"/>
    </xf>
    <xf numFmtId="3" fontId="12" fillId="0" borderId="97" xfId="0" applyNumberFormat="1" applyFont="1" applyBorder="1" applyAlignment="1">
      <alignment horizontal="right" vertical="center"/>
    </xf>
    <xf numFmtId="3" fontId="12" fillId="0" borderId="99" xfId="0" applyNumberFormat="1" applyFont="1" applyBorder="1" applyAlignment="1">
      <alignment horizontal="right" vertical="center"/>
    </xf>
    <xf numFmtId="0" fontId="12" fillId="0" borderId="97" xfId="0" applyFont="1" applyBorder="1" applyAlignment="1">
      <alignment horizontal="right" vertical="center"/>
    </xf>
    <xf numFmtId="0" fontId="12" fillId="0" borderId="99" xfId="0" applyFont="1" applyBorder="1" applyAlignment="1">
      <alignment horizontal="right" vertical="center"/>
    </xf>
    <xf numFmtId="0" fontId="27" fillId="7" borderId="103" xfId="0" applyFont="1" applyFill="1" applyBorder="1" applyAlignment="1">
      <alignment horizontal="right" vertical="center" indent="1"/>
    </xf>
    <xf numFmtId="0" fontId="27" fillId="7" borderId="105" xfId="0" applyFont="1" applyFill="1" applyBorder="1" applyAlignment="1">
      <alignment horizontal="right" vertical="center" indent="1"/>
    </xf>
    <xf numFmtId="0" fontId="12" fillId="0" borderId="77" xfId="0" applyFont="1" applyBorder="1" applyAlignment="1">
      <alignment vertical="center"/>
    </xf>
    <xf numFmtId="0" fontId="12" fillId="0" borderId="86" xfId="0" applyFont="1" applyBorder="1" applyAlignment="1">
      <alignment horizontal="right" vertical="center"/>
    </xf>
    <xf numFmtId="0" fontId="27" fillId="7" borderId="86" xfId="0" applyFont="1" applyFill="1" applyBorder="1" applyAlignment="1">
      <alignment horizontal="right" vertical="center" wrapText="1"/>
    </xf>
    <xf numFmtId="0" fontId="27" fillId="7" borderId="125" xfId="0" applyFont="1" applyFill="1" applyBorder="1" applyAlignment="1">
      <alignment horizontal="right" vertical="center" indent="1"/>
    </xf>
    <xf numFmtId="0" fontId="13" fillId="0" borderId="69" xfId="0" applyFont="1" applyBorder="1" applyAlignment="1">
      <alignment vertical="center"/>
    </xf>
    <xf numFmtId="0" fontId="13" fillId="0" borderId="70" xfId="0" applyFont="1" applyBorder="1" applyAlignment="1">
      <alignment vertical="center"/>
    </xf>
    <xf numFmtId="0" fontId="13" fillId="0" borderId="71" xfId="0" applyFont="1" applyBorder="1" applyAlignment="1">
      <alignment vertical="center"/>
    </xf>
    <xf numFmtId="9" fontId="27" fillId="7" borderId="103" xfId="0" applyNumberFormat="1" applyFont="1" applyFill="1" applyBorder="1" applyAlignment="1">
      <alignment horizontal="right" vertical="center" indent="1"/>
    </xf>
    <xf numFmtId="9" fontId="27" fillId="7" borderId="105" xfId="0" applyNumberFormat="1" applyFont="1" applyFill="1" applyBorder="1" applyAlignment="1">
      <alignment horizontal="right" vertical="center" indent="1"/>
    </xf>
    <xf numFmtId="3" fontId="12" fillId="0" borderId="86" xfId="0" applyNumberFormat="1" applyFont="1" applyBorder="1" applyAlignment="1">
      <alignment horizontal="right" vertical="center"/>
    </xf>
    <xf numFmtId="0" fontId="27" fillId="0" borderId="216" xfId="0" applyFont="1" applyBorder="1" applyAlignment="1">
      <alignment vertical="center"/>
    </xf>
    <xf numFmtId="0" fontId="7" fillId="7" borderId="111" xfId="0" applyFont="1" applyFill="1" applyBorder="1" applyAlignment="1">
      <alignment horizontal="center" vertical="center" wrapText="1"/>
    </xf>
    <xf numFmtId="0" fontId="7" fillId="7" borderId="37" xfId="0" applyFont="1" applyFill="1" applyBorder="1" applyAlignment="1">
      <alignment horizontal="center" vertical="center" wrapText="1"/>
    </xf>
    <xf numFmtId="0" fontId="7" fillId="7" borderId="110" xfId="0" applyFont="1" applyFill="1" applyBorder="1" applyAlignment="1">
      <alignment horizontal="center" vertical="center" wrapText="1"/>
    </xf>
    <xf numFmtId="0" fontId="3" fillId="4" borderId="111" xfId="0" applyFont="1" applyFill="1" applyBorder="1" applyAlignment="1">
      <alignment vertical="center" wrapText="1"/>
    </xf>
    <xf numFmtId="0" fontId="3" fillId="4" borderId="37" xfId="0" applyFont="1" applyFill="1" applyBorder="1" applyAlignment="1">
      <alignment vertical="center" wrapText="1"/>
    </xf>
    <xf numFmtId="0" fontId="3" fillId="4" borderId="110" xfId="0" applyFont="1" applyFill="1" applyBorder="1" applyAlignment="1">
      <alignment vertical="center" wrapText="1"/>
    </xf>
    <xf numFmtId="0" fontId="3" fillId="4" borderId="111"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110" xfId="0" applyFont="1" applyFill="1" applyBorder="1" applyAlignment="1">
      <alignment horizontal="center" vertical="center" wrapText="1"/>
    </xf>
  </cellXfs>
  <cellStyles count="8">
    <cellStyle name="Comma" xfId="1" builtinId="3"/>
    <cellStyle name="Comma 3 2" xfId="3"/>
    <cellStyle name="Comma 3 3" xfId="7"/>
    <cellStyle name="Normal" xfId="0" builtinId="0"/>
    <cellStyle name="Normal 2" xfId="5"/>
    <cellStyle name="Normal 4 3" xfId="6"/>
    <cellStyle name="Percent" xfId="2" builtinId="5"/>
    <cellStyle name="Percent 2 2" xfId="4"/>
  </cellStyles>
  <dxfs count="0"/>
  <tableStyles count="0" defaultTableStyle="TableStyleMedium2" defaultPivotStyle="PivotStyleLight16"/>
  <colors>
    <mruColors>
      <color rgb="FF419DAD"/>
      <color rgb="FFBFDEE4"/>
      <color rgb="FFBDB694"/>
      <color rgb="FFAA5CAA"/>
      <color rgb="FFE3C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latin typeface="Times New Roman" panose="02020603050405020304" pitchFamily="18" charset="0"/>
                <a:cs typeface="Times New Roman" panose="02020603050405020304" pitchFamily="18" charset="0"/>
              </a:rPr>
              <a:t>2016 </a:t>
            </a:r>
            <a:r>
              <a:rPr lang="mn-MN" sz="1300" b="1" i="0" baseline="0">
                <a:effectLst/>
                <a:latin typeface="Times New Roman" panose="02020603050405020304" pitchFamily="18" charset="0"/>
                <a:cs typeface="Times New Roman" panose="02020603050405020304" pitchFamily="18" charset="0"/>
              </a:rPr>
              <a:t>оны сонгогдсон улсын хэмжээний гол орлогын урсгалууд</a:t>
            </a:r>
            <a:endParaRPr lang="mn-MN" sz="1300">
              <a:effectLst/>
              <a:latin typeface="Times New Roman" panose="02020603050405020304" pitchFamily="18" charset="0"/>
              <a:cs typeface="Times New Roman" panose="02020603050405020304" pitchFamily="18" charset="0"/>
            </a:endParaRP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mn-MN"/>
        </a:p>
      </c:txPr>
    </c:title>
    <c:autoTitleDeleted val="0"/>
    <c:plotArea>
      <c:layout>
        <c:manualLayout>
          <c:layoutTarget val="inner"/>
          <c:xMode val="edge"/>
          <c:yMode val="edge"/>
          <c:x val="0.30285714285714288"/>
          <c:y val="0.27091672427456198"/>
          <c:w val="0.33142857142857141"/>
          <c:h val="0.52727272727272723"/>
        </c:manualLayout>
      </c:layout>
      <c:pieChart>
        <c:varyColors val="1"/>
        <c:ser>
          <c:idx val="0"/>
          <c:order val="0"/>
          <c:dPt>
            <c:idx val="0"/>
            <c:bubble3D val="0"/>
            <c:spPr>
              <a:solidFill>
                <a:srgbClr val="419DAD"/>
              </a:solidFill>
              <a:ln w="19050">
                <a:solidFill>
                  <a:schemeClr val="lt1"/>
                </a:solidFill>
              </a:ln>
              <a:effectLst/>
            </c:spPr>
          </c:dPt>
          <c:dPt>
            <c:idx val="1"/>
            <c:bubble3D val="0"/>
            <c:spPr>
              <a:solidFill>
                <a:srgbClr val="BFDEE4"/>
              </a:solidFill>
              <a:ln w="19050">
                <a:solidFill>
                  <a:schemeClr val="lt1"/>
                </a:solidFill>
              </a:ln>
              <a:effectLst/>
            </c:spPr>
          </c:dPt>
          <c:dPt>
            <c:idx val="2"/>
            <c:bubble3D val="0"/>
            <c:spPr>
              <a:solidFill>
                <a:srgbClr val="E3C9E3"/>
              </a:solidFill>
              <a:ln w="19050">
                <a:solidFill>
                  <a:schemeClr val="lt1"/>
                </a:solidFill>
              </a:ln>
              <a:effectLst/>
            </c:spPr>
          </c:dPt>
          <c:dPt>
            <c:idx val="3"/>
            <c:bubble3D val="0"/>
            <c:spPr>
              <a:solidFill>
                <a:srgbClr val="AA5CAA"/>
              </a:solidFill>
              <a:ln w="19050">
                <a:solidFill>
                  <a:schemeClr val="lt1"/>
                </a:solidFill>
              </a:ln>
              <a:effectLst/>
            </c:spPr>
          </c:dPt>
          <c:dPt>
            <c:idx val="4"/>
            <c:bubble3D val="0"/>
            <c:spPr>
              <a:solidFill>
                <a:srgbClr val="BDB694"/>
              </a:solidFill>
              <a:ln w="19050">
                <a:solidFill>
                  <a:schemeClr val="lt1"/>
                </a:solidFill>
              </a:ln>
              <a:effectLst/>
            </c:spPr>
          </c:dPt>
          <c:dPt>
            <c:idx val="5"/>
            <c:bubble3D val="0"/>
            <c:spPr>
              <a:solidFill>
                <a:schemeClr val="accent6"/>
              </a:solidFill>
              <a:ln w="19050">
                <a:solidFill>
                  <a:schemeClr val="lt1"/>
                </a:solidFill>
              </a:ln>
              <a:effectLst/>
            </c:spPr>
          </c:dPt>
          <c:dLbls>
            <c:dLbl>
              <c:idx val="4"/>
              <c:layout>
                <c:manualLayout>
                  <c:x val="-2.8571428571428571E-3"/>
                  <c:y val="0"/>
                </c:manualLayout>
              </c:layout>
              <c:dLblPos val="bestFit"/>
              <c:showLegendKey val="0"/>
              <c:showVal val="0"/>
              <c:showCatName val="0"/>
              <c:showSerName val="0"/>
              <c:showPercent val="1"/>
              <c:showBubbleSize val="0"/>
              <c:extLst>
                <c:ext xmlns:c15="http://schemas.microsoft.com/office/drawing/2012/chart" uri="{CE6537A1-D6FC-4f65-9D91-7224C49458BB}"/>
              </c:extLst>
            </c:dLbl>
            <c:dLbl>
              <c:idx val="5"/>
              <c:layout>
                <c:manualLayout>
                  <c:x val="1.4285714285714285E-2"/>
                  <c:y val="0"/>
                </c:manualLayout>
              </c:layout>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mn-MN"/>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'2.2.1'!$B$19:$B$24</c:f>
              <c:strCache>
                <c:ptCount val="6"/>
                <c:pt idx="0">
                  <c:v>ТЕГ</c:v>
                </c:pt>
                <c:pt idx="1">
                  <c:v>ГТГ</c:v>
                </c:pt>
                <c:pt idx="2">
                  <c:v>ГЕГ</c:v>
                </c:pt>
                <c:pt idx="3">
                  <c:v>НДЕГ</c:v>
                </c:pt>
                <c:pt idx="4">
                  <c:v>ХХҮЕГ</c:v>
                </c:pt>
                <c:pt idx="5">
                  <c:v>Бусад</c:v>
                </c:pt>
              </c:strCache>
            </c:strRef>
          </c:cat>
          <c:val>
            <c:numRef>
              <c:f>'2.2.1'!$C$19:$C$24</c:f>
              <c:numCache>
                <c:formatCode>_(* #,##0.00_);_(* \(#,##0.00\);_(* "-"??_);_(@_)</c:formatCode>
                <c:ptCount val="6"/>
                <c:pt idx="0">
                  <c:v>533374</c:v>
                </c:pt>
                <c:pt idx="1">
                  <c:v>173283</c:v>
                </c:pt>
                <c:pt idx="2">
                  <c:v>150002</c:v>
                </c:pt>
                <c:pt idx="3">
                  <c:v>131621</c:v>
                </c:pt>
                <c:pt idx="4">
                  <c:v>7784</c:v>
                </c:pt>
                <c:pt idx="5">
                  <c:v>200</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8057789014333834"/>
          <c:y val="0.27721484309410821"/>
          <c:w val="0.11950670343150785"/>
          <c:h val="0.427349611601580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mn-M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mn-M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sz="1100" b="1" i="0" baseline="0">
                <a:effectLst/>
                <a:latin typeface="Times New Roman" panose="02020603050405020304" pitchFamily="18" charset="0"/>
                <a:cs typeface="Times New Roman" panose="02020603050405020304" pitchFamily="18" charset="0"/>
              </a:rPr>
              <a:t>201</a:t>
            </a:r>
            <a:r>
              <a:rPr lang="en-US" sz="1100" b="1" i="0" baseline="0">
                <a:effectLst/>
                <a:latin typeface="Times New Roman" panose="02020603050405020304" pitchFamily="18" charset="0"/>
                <a:cs typeface="Times New Roman" panose="02020603050405020304" pitchFamily="18" charset="0"/>
              </a:rPr>
              <a:t>6</a:t>
            </a:r>
            <a:r>
              <a:rPr lang="mn-MN" sz="1100" b="1" i="0" baseline="0">
                <a:effectLst/>
                <a:latin typeface="Times New Roman" panose="02020603050405020304" pitchFamily="18" charset="0"/>
                <a:cs typeface="Times New Roman" panose="02020603050405020304" pitchFamily="18" charset="0"/>
              </a:rPr>
              <a:t> оны сонгогдсон орон нутгийн хэмжээний гол орлогын урсгалууд</a:t>
            </a:r>
            <a:endParaRPr lang="mn-MN" sz="1100">
              <a:effectLst/>
              <a:latin typeface="Times New Roman" panose="02020603050405020304" pitchFamily="18" charset="0"/>
              <a:cs typeface="Times New Roman" panose="02020603050405020304" pitchFamily="18" charset="0"/>
            </a:endParaRP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mn-MN"/>
        </a:p>
      </c:txPr>
    </c:title>
    <c:autoTitleDeleted val="0"/>
    <c:plotArea>
      <c:layout>
        <c:manualLayout>
          <c:layoutTarget val="inner"/>
          <c:xMode val="edge"/>
          <c:yMode val="edge"/>
          <c:x val="0.3161904461942257"/>
          <c:y val="0.28073085542091053"/>
          <c:w val="0.33142857142857141"/>
          <c:h val="0.52727272727272723"/>
        </c:manualLayout>
      </c:layout>
      <c:pieChart>
        <c:varyColors val="1"/>
        <c:ser>
          <c:idx val="0"/>
          <c:order val="0"/>
          <c:spPr>
            <a:solidFill>
              <a:srgbClr val="419DAD"/>
            </a:solidFill>
          </c:spPr>
          <c:dPt>
            <c:idx val="0"/>
            <c:bubble3D val="0"/>
            <c:spPr>
              <a:solidFill>
                <a:srgbClr val="419DAD"/>
              </a:solidFill>
              <a:ln w="19050">
                <a:solidFill>
                  <a:schemeClr val="lt1"/>
                </a:solidFill>
              </a:ln>
              <a:effectLst/>
            </c:spPr>
          </c:dPt>
          <c:dPt>
            <c:idx val="1"/>
            <c:bubble3D val="0"/>
            <c:spPr>
              <a:solidFill>
                <a:srgbClr val="BFDEE4"/>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mn-MN"/>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'2.2.1'!$B$27:$B$28</c:f>
              <c:strCache>
                <c:ptCount val="2"/>
                <c:pt idx="0">
                  <c:v>Аймгууд</c:v>
                </c:pt>
                <c:pt idx="1">
                  <c:v>Улаанбаатар</c:v>
                </c:pt>
              </c:strCache>
            </c:strRef>
          </c:cat>
          <c:val>
            <c:numRef>
              <c:f>'2.2.1'!$C$27:$C$28</c:f>
              <c:numCache>
                <c:formatCode>_(* #,##0.00_);_(* \(#,##0.00\);_(* "-"??_);_(@_)</c:formatCode>
                <c:ptCount val="2"/>
                <c:pt idx="0">
                  <c:v>88710</c:v>
                </c:pt>
                <c:pt idx="1">
                  <c:v>1174</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0.7460056692913386"/>
          <c:y val="0.32644370284145513"/>
          <c:w val="0.25198866141732285"/>
          <c:h val="0.296237865171502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mn-M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mn-M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sz="1200" b="1" i="0" baseline="0">
                <a:effectLst/>
                <a:latin typeface="Times New Roman" panose="02020603050405020304" pitchFamily="18" charset="0"/>
                <a:cs typeface="Times New Roman" panose="02020603050405020304" pitchFamily="18" charset="0"/>
              </a:rPr>
              <a:t>201</a:t>
            </a:r>
            <a:r>
              <a:rPr lang="en-US" sz="1200" b="1" i="0" baseline="0">
                <a:effectLst/>
                <a:latin typeface="Times New Roman" panose="02020603050405020304" pitchFamily="18" charset="0"/>
                <a:cs typeface="Times New Roman" panose="02020603050405020304" pitchFamily="18" charset="0"/>
              </a:rPr>
              <a:t>6</a:t>
            </a:r>
            <a:r>
              <a:rPr lang="mn-MN" sz="1200" b="1" i="0" baseline="0">
                <a:effectLst/>
                <a:latin typeface="Times New Roman" panose="02020603050405020304" pitchFamily="18" charset="0"/>
                <a:cs typeface="Times New Roman" panose="02020603050405020304" pitchFamily="18" charset="0"/>
              </a:rPr>
              <a:t> оны сонгогдсон гол орлогын урсгалууд улсын болон орон нутгийн төрийн байгууллагуудаар</a:t>
            </a:r>
            <a:endParaRPr lang="mn-MN" sz="1200">
              <a:effectLst/>
              <a:latin typeface="Times New Roman" panose="02020603050405020304" pitchFamily="18" charset="0"/>
              <a:cs typeface="Times New Roman" panose="02020603050405020304" pitchFamily="18" charset="0"/>
            </a:endParaRP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mn-MN"/>
        </a:p>
      </c:txPr>
    </c:title>
    <c:autoTitleDeleted val="0"/>
    <c:plotArea>
      <c:layout>
        <c:manualLayout>
          <c:layoutTarget val="inner"/>
          <c:xMode val="edge"/>
          <c:yMode val="edge"/>
          <c:x val="0.30285714285714288"/>
          <c:y val="0.28932544059266968"/>
          <c:w val="0.33142857142857141"/>
          <c:h val="0.52727272727272723"/>
        </c:manualLayout>
      </c:layout>
      <c:pieChart>
        <c:varyColors val="1"/>
        <c:ser>
          <c:idx val="0"/>
          <c:order val="0"/>
          <c:spPr>
            <a:solidFill>
              <a:srgbClr val="419DAD"/>
            </a:solidFill>
          </c:spPr>
          <c:dPt>
            <c:idx val="0"/>
            <c:bubble3D val="0"/>
            <c:spPr>
              <a:solidFill>
                <a:srgbClr val="419DAD"/>
              </a:solidFill>
              <a:ln w="19050">
                <a:solidFill>
                  <a:schemeClr val="lt1"/>
                </a:solidFill>
              </a:ln>
              <a:effectLst/>
            </c:spPr>
          </c:dPt>
          <c:dPt>
            <c:idx val="1"/>
            <c:bubble3D val="0"/>
            <c:spPr>
              <a:solidFill>
                <a:srgbClr val="BFDEE4"/>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mn-MN"/>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'2.2.1'!$B$31:$B$32</c:f>
              <c:strCache>
                <c:ptCount val="2"/>
                <c:pt idx="0">
                  <c:v>Улсын хэмжээ</c:v>
                </c:pt>
                <c:pt idx="1">
                  <c:v>Орон нутгийн хэмжээ</c:v>
                </c:pt>
              </c:strCache>
            </c:strRef>
          </c:cat>
          <c:val>
            <c:numRef>
              <c:f>'2.2.1'!$C$31:$C$32</c:f>
              <c:numCache>
                <c:formatCode>_(* #,##0_);_(* \(#,##0\);_(* "-"??_);_(@_)</c:formatCode>
                <c:ptCount val="2"/>
                <c:pt idx="0">
                  <c:v>996264</c:v>
                </c:pt>
                <c:pt idx="1">
                  <c:v>89884</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0.73177995607691904"/>
          <c:y val="0.38481500201620628"/>
          <c:w val="0.19222240077133215"/>
          <c:h val="0.215809088357006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mn-M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mn-M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solidFill>
                  <a:srgbClr val="00338D"/>
                </a:solidFill>
                <a:latin typeface="Arial"/>
                <a:ea typeface="Arial"/>
                <a:cs typeface="Arial"/>
              </a:defRPr>
            </a:pPr>
            <a:r>
              <a:rPr lang="en-US" sz="900" b="0" i="0" baseline="0">
                <a:solidFill>
                  <a:sysClr val="windowText" lastClr="000000"/>
                </a:solidFill>
                <a:effectLst/>
                <a:latin typeface="Times New Roman" panose="02020603050405020304" pitchFamily="18" charset="0"/>
                <a:cs typeface="Times New Roman" panose="02020603050405020304" pitchFamily="18" charset="0"/>
              </a:rPr>
              <a:t>2016</a:t>
            </a:r>
            <a:r>
              <a:rPr lang="mn-MN" sz="900" b="0" i="0" baseline="0">
                <a:solidFill>
                  <a:sysClr val="windowText" lastClr="000000"/>
                </a:solidFill>
                <a:effectLst/>
                <a:latin typeface="Times New Roman" panose="02020603050405020304" pitchFamily="18" charset="0"/>
                <a:cs typeface="Times New Roman" panose="02020603050405020304" pitchFamily="18" charset="0"/>
              </a:rPr>
              <a:t> оны аудитын дүгнэлт</a:t>
            </a:r>
            <a:endParaRPr lang="mn-MN" sz="900">
              <a:solidFill>
                <a:sysClr val="windowText" lastClr="000000"/>
              </a:solidFill>
              <a:effectLst/>
              <a:latin typeface="Times New Roman" panose="02020603050405020304" pitchFamily="18" charset="0"/>
              <a:cs typeface="Times New Roman" panose="02020603050405020304" pitchFamily="18" charset="0"/>
            </a:endParaRPr>
          </a:p>
        </c:rich>
      </c:tx>
      <c:overlay val="1"/>
    </c:title>
    <c:autoTitleDeleted val="0"/>
    <c:plotArea>
      <c:layout>
        <c:manualLayout>
          <c:layoutTarget val="inner"/>
          <c:xMode val="edge"/>
          <c:yMode val="edge"/>
          <c:x val="0.30285714285714288"/>
          <c:y val="0.2"/>
          <c:w val="0.33142857142857141"/>
          <c:h val="0.52727272727272723"/>
        </c:manualLayout>
      </c:layout>
      <c:pieChart>
        <c:varyColors val="1"/>
        <c:ser>
          <c:idx val="0"/>
          <c:order val="0"/>
          <c:dPt>
            <c:idx val="0"/>
            <c:bubble3D val="0"/>
            <c:spPr>
              <a:solidFill>
                <a:srgbClr val="409DAD"/>
              </a:solidFill>
              <a:ln w="3175">
                <a:solidFill>
                  <a:srgbClr val="FFFFFF"/>
                </a:solidFill>
                <a:prstDash val="solid"/>
              </a:ln>
            </c:spPr>
          </c:dPt>
          <c:dPt>
            <c:idx val="1"/>
            <c:bubble3D val="0"/>
            <c:spPr>
              <a:solidFill>
                <a:srgbClr val="BFDEE4"/>
              </a:solidFill>
              <a:ln w="3175">
                <a:solidFill>
                  <a:srgbClr val="FFFFFF"/>
                </a:solidFill>
                <a:prstDash val="solid"/>
              </a:ln>
            </c:spPr>
          </c:dPt>
          <c:dLbls>
            <c:dLbl>
              <c:idx val="0"/>
              <c:spPr>
                <a:noFill/>
                <a:ln>
                  <a:noFill/>
                </a:ln>
                <a:effectLst/>
              </c:spPr>
              <c:txPr>
                <a:bodyPr wrap="square" lIns="38100" tIns="19050" rIns="38100" bIns="19050" anchor="ctr">
                  <a:spAutoFit/>
                </a:bodyPr>
                <a:lstStyle/>
                <a:p>
                  <a:pPr>
                    <a:defRPr sz="700"/>
                  </a:pPr>
                  <a:endParaRPr lang="mn-MN"/>
                </a:p>
              </c:txPr>
              <c:dLblPos val="outEnd"/>
              <c:showLegendKey val="0"/>
              <c:showVal val="0"/>
              <c:showCatName val="0"/>
              <c:showSerName val="0"/>
              <c:showPercent val="1"/>
              <c:showBubbleSize val="0"/>
            </c:dLbl>
            <c:dLbl>
              <c:idx val="1"/>
              <c:spPr>
                <a:noFill/>
                <a:ln>
                  <a:noFill/>
                </a:ln>
                <a:effectLst/>
              </c:spPr>
              <c:txPr>
                <a:bodyPr wrap="square" lIns="38100" tIns="19050" rIns="38100" bIns="19050" anchor="ctr">
                  <a:spAutoFit/>
                </a:bodyPr>
                <a:lstStyle/>
                <a:p>
                  <a:pPr>
                    <a:defRPr sz="700"/>
                  </a:pPr>
                  <a:endParaRPr lang="mn-MN"/>
                </a:p>
              </c:txPr>
              <c:dLblPos val="outEnd"/>
              <c:showLegendKey val="0"/>
              <c:showVal val="0"/>
              <c:showCatName val="0"/>
              <c:showSerName val="0"/>
              <c:showPercent val="1"/>
              <c:showBubbleSize val="0"/>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'4.3'!$L$1:$L$2</c:f>
              <c:strCache>
                <c:ptCount val="2"/>
                <c:pt idx="0">
                  <c:v>Хязгаарлалттай</c:v>
                </c:pt>
                <c:pt idx="1">
                  <c:v>Хязгаарлалтгүй</c:v>
                </c:pt>
              </c:strCache>
            </c:strRef>
          </c:cat>
          <c:val>
            <c:numRef>
              <c:f>'4.3'!$M$1:$M$2</c:f>
              <c:numCache>
                <c:formatCode>General</c:formatCode>
                <c:ptCount val="2"/>
                <c:pt idx="0">
                  <c:v>4</c:v>
                </c:pt>
                <c:pt idx="1">
                  <c:v>142</c:v>
                </c:pt>
              </c:numCache>
            </c:numRef>
          </c:val>
        </c:ser>
        <c:dLbls>
          <c:showLegendKey val="0"/>
          <c:showVal val="0"/>
          <c:showCatName val="0"/>
          <c:showSerName val="0"/>
          <c:showPercent val="0"/>
          <c:showBubbleSize val="0"/>
          <c:showLeaderLines val="0"/>
        </c:dLbls>
        <c:firstSliceAng val="0"/>
      </c:pieChart>
      <c:spPr>
        <a:noFill/>
        <a:ln w="25400">
          <a:noFill/>
        </a:ln>
      </c:spPr>
    </c:plotArea>
    <c:legend>
      <c:legendPos val="r"/>
      <c:overlay val="0"/>
      <c:txPr>
        <a:bodyPr/>
        <a:lstStyle/>
        <a:p>
          <a:pPr>
            <a:defRPr sz="900">
              <a:latin typeface="Times New Roman" panose="02020603050405020304" pitchFamily="18" charset="0"/>
              <a:cs typeface="Times New Roman" panose="02020603050405020304" pitchFamily="18" charset="0"/>
            </a:defRPr>
          </a:pPr>
          <a:endParaRPr lang="mn-MN"/>
        </a:p>
      </c:txPr>
    </c:legend>
    <c:plotVisOnly val="1"/>
    <c:dispBlanksAs val="gap"/>
    <c:showDLblsOverMax val="0"/>
  </c:chart>
  <c:spPr>
    <a:noFill/>
    <a:ln w="6350">
      <a:noFill/>
    </a:ln>
  </c:spPr>
  <c:txPr>
    <a:bodyPr/>
    <a:lstStyle/>
    <a:p>
      <a:pPr>
        <a:defRPr sz="800" b="0" i="0">
          <a:solidFill>
            <a:srgbClr val="000000"/>
          </a:solidFill>
          <a:latin typeface="Arial"/>
          <a:ea typeface="Arial"/>
          <a:cs typeface="Arial"/>
        </a:defRPr>
      </a:pPr>
      <a:endParaRPr lang="mn-M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7</xdr:col>
      <xdr:colOff>85724</xdr:colOff>
      <xdr:row>1</xdr:row>
      <xdr:rowOff>57150</xdr:rowOff>
    </xdr:from>
    <xdr:ext cx="4800601" cy="2828925"/>
    <xdr:graphicFrame macro="">
      <xdr:nvGraphicFramePr>
        <xdr:cNvPr id="2" name="Chart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6</xdr:col>
      <xdr:colOff>561975</xdr:colOff>
      <xdr:row>18</xdr:row>
      <xdr:rowOff>80961</xdr:rowOff>
    </xdr:from>
    <xdr:ext cx="4762500" cy="2995613"/>
    <xdr:graphicFrame macro="">
      <xdr:nvGraphicFramePr>
        <xdr:cNvPr id="3" name="Chart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7</xdr:col>
      <xdr:colOff>19050</xdr:colOff>
      <xdr:row>40</xdr:row>
      <xdr:rowOff>14286</xdr:rowOff>
    </xdr:from>
    <xdr:ext cx="4667250" cy="3052763"/>
    <xdr:graphicFrame macro="">
      <xdr:nvGraphicFramePr>
        <xdr:cNvPr id="4" name="Chart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7</xdr:col>
      <xdr:colOff>561330</xdr:colOff>
      <xdr:row>24</xdr:row>
      <xdr:rowOff>82534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267075"/>
          <a:ext cx="5742930" cy="27495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228600</xdr:colOff>
      <xdr:row>4</xdr:row>
      <xdr:rowOff>42862</xdr:rowOff>
    </xdr:from>
    <xdr:to>
      <xdr:col>8</xdr:col>
      <xdr:colOff>406400</xdr:colOff>
      <xdr:row>22</xdr:row>
      <xdr:rowOff>93662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xdr:col>
      <xdr:colOff>501674</xdr:colOff>
      <xdr:row>21</xdr:row>
      <xdr:rowOff>170901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752600"/>
          <a:ext cx="3206774" cy="24569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68</xdr:row>
      <xdr:rowOff>0</xdr:rowOff>
    </xdr:from>
    <xdr:to>
      <xdr:col>9</xdr:col>
      <xdr:colOff>402794</xdr:colOff>
      <xdr:row>79</xdr:row>
      <xdr:rowOff>1706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4335125"/>
          <a:ext cx="5279594" cy="20972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299205</xdr:colOff>
      <xdr:row>20</xdr:row>
      <xdr:rowOff>137469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5785605" cy="35664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402582</xdr:colOff>
      <xdr:row>12</xdr:row>
      <xdr:rowOff>33696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81000"/>
          <a:ext cx="2840982" cy="1938696"/>
        </a:xfrm>
        <a:prstGeom prst="rect">
          <a:avLst/>
        </a:prstGeom>
      </xdr:spPr>
    </xdr:pic>
    <xdr:clientData/>
  </xdr:twoCellAnchor>
  <xdr:twoCellAnchor editAs="oneCell">
    <xdr:from>
      <xdr:col>6</xdr:col>
      <xdr:colOff>0</xdr:colOff>
      <xdr:row>2</xdr:row>
      <xdr:rowOff>0</xdr:rowOff>
    </xdr:from>
    <xdr:to>
      <xdr:col>10</xdr:col>
      <xdr:colOff>402582</xdr:colOff>
      <xdr:row>12</xdr:row>
      <xdr:rowOff>27599</xdr:rowOff>
    </xdr:to>
    <xdr:pic>
      <xdr:nvPicPr>
        <xdr:cNvPr id="4" name="Picture 3"/>
        <xdr:cNvPicPr>
          <a:picLocks noChangeAspect="1"/>
        </xdr:cNvPicPr>
      </xdr:nvPicPr>
      <xdr:blipFill>
        <a:blip xmlns:r="http://schemas.openxmlformats.org/officeDocument/2006/relationships" r:embed="rId2"/>
        <a:stretch>
          <a:fillRect/>
        </a:stretch>
      </xdr:blipFill>
      <xdr:spPr>
        <a:xfrm>
          <a:off x="3048000" y="381000"/>
          <a:ext cx="2840982" cy="19325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8</xdr:col>
      <xdr:colOff>345991</xdr:colOff>
      <xdr:row>52</xdr:row>
      <xdr:rowOff>62737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1068050"/>
          <a:ext cx="4889416" cy="29202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8</xdr:col>
      <xdr:colOff>183266</xdr:colOff>
      <xdr:row>68</xdr:row>
      <xdr:rowOff>131307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0344150"/>
          <a:ext cx="4450466" cy="27983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4</xdr:col>
      <xdr:colOff>400830</xdr:colOff>
      <xdr:row>42</xdr:row>
      <xdr:rowOff>48030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210175"/>
          <a:ext cx="5591955" cy="29055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E22"/>
  <sheetViews>
    <sheetView showGridLines="0" tabSelected="1" workbookViewId="0">
      <selection activeCell="G12" sqref="G12"/>
    </sheetView>
  </sheetViews>
  <sheetFormatPr defaultColWidth="9.109375" defaultRowHeight="12" x14ac:dyDescent="0.25"/>
  <cols>
    <col min="1" max="1" width="1.6640625" style="1" customWidth="1"/>
    <col min="2" max="2" width="36.44140625" style="1" customWidth="1"/>
    <col min="3" max="5" width="16.44140625" style="1" customWidth="1"/>
    <col min="6" max="16384" width="9.109375" style="1"/>
  </cols>
  <sheetData>
    <row r="1" spans="2:5" ht="13.2" x14ac:dyDescent="0.25">
      <c r="B1" s="16" t="s">
        <v>0</v>
      </c>
    </row>
    <row r="3" spans="2:5" s="4" customFormat="1" x14ac:dyDescent="0.25">
      <c r="B3" s="2"/>
      <c r="C3" s="2" t="s">
        <v>1</v>
      </c>
      <c r="D3" s="2" t="s">
        <v>2</v>
      </c>
      <c r="E3" s="3" t="s">
        <v>3</v>
      </c>
    </row>
    <row r="4" spans="2:5" x14ac:dyDescent="0.25">
      <c r="B4" s="5" t="s">
        <v>4</v>
      </c>
      <c r="C4" s="6">
        <v>1167123</v>
      </c>
      <c r="D4" s="6">
        <v>-80975</v>
      </c>
      <c r="E4" s="6">
        <v>1086148</v>
      </c>
    </row>
    <row r="5" spans="2:5" x14ac:dyDescent="0.25">
      <c r="B5" s="7" t="s">
        <v>5</v>
      </c>
      <c r="C5" s="8">
        <v>1061847</v>
      </c>
      <c r="D5" s="8">
        <v>9484</v>
      </c>
      <c r="E5" s="8">
        <v>1071331</v>
      </c>
    </row>
    <row r="6" spans="2:5" x14ac:dyDescent="0.25">
      <c r="B6" s="160" t="s">
        <v>6</v>
      </c>
      <c r="C6" s="6">
        <v>-42561</v>
      </c>
      <c r="D6" s="6">
        <v>47981</v>
      </c>
      <c r="E6" s="6">
        <v>5420</v>
      </c>
    </row>
    <row r="7" spans="2:5" x14ac:dyDescent="0.25">
      <c r="B7" s="161" t="s">
        <v>7</v>
      </c>
      <c r="C7" s="8">
        <v>147837</v>
      </c>
      <c r="D7" s="8">
        <v>-138440</v>
      </c>
      <c r="E7" s="8">
        <v>9397</v>
      </c>
    </row>
    <row r="8" spans="2:5" x14ac:dyDescent="0.25">
      <c r="B8" s="9" t="s">
        <v>8</v>
      </c>
      <c r="C8" s="10">
        <v>105276</v>
      </c>
      <c r="D8" s="10">
        <v>-90459</v>
      </c>
      <c r="E8" s="10">
        <v>14817</v>
      </c>
    </row>
    <row r="9" spans="2:5" ht="24" x14ac:dyDescent="0.25">
      <c r="B9" s="11" t="s">
        <v>9</v>
      </c>
      <c r="C9" s="12">
        <v>-2250</v>
      </c>
      <c r="D9" s="12">
        <v>55</v>
      </c>
      <c r="E9" s="12">
        <v>-2195</v>
      </c>
    </row>
    <row r="10" spans="2:5" ht="24" x14ac:dyDescent="0.25">
      <c r="B10" s="11" t="s">
        <v>180</v>
      </c>
      <c r="C10" s="129">
        <v>-59707</v>
      </c>
      <c r="D10" s="129">
        <v>47159</v>
      </c>
      <c r="E10" s="129">
        <v>-12548</v>
      </c>
    </row>
    <row r="11" spans="2:5" ht="22.8" x14ac:dyDescent="0.25">
      <c r="B11" s="13" t="s">
        <v>10</v>
      </c>
      <c r="C11" s="14">
        <v>43319</v>
      </c>
      <c r="D11" s="14">
        <v>-43245</v>
      </c>
      <c r="E11" s="14">
        <v>74</v>
      </c>
    </row>
    <row r="16" spans="2:5" x14ac:dyDescent="0.25">
      <c r="C16" s="15"/>
      <c r="D16" s="15"/>
      <c r="E16" s="15"/>
    </row>
    <row r="17" spans="3:5" x14ac:dyDescent="0.25">
      <c r="C17" s="15"/>
      <c r="D17" s="15"/>
      <c r="E17" s="15"/>
    </row>
    <row r="18" spans="3:5" x14ac:dyDescent="0.25">
      <c r="C18" s="15"/>
      <c r="E18" s="15"/>
    </row>
    <row r="19" spans="3:5" x14ac:dyDescent="0.25">
      <c r="C19" s="15"/>
      <c r="D19" s="15"/>
      <c r="E19" s="15"/>
    </row>
    <row r="20" spans="3:5" x14ac:dyDescent="0.25">
      <c r="C20" s="15"/>
      <c r="D20" s="15"/>
      <c r="E20" s="15"/>
    </row>
    <row r="21" spans="3:5" x14ac:dyDescent="0.25">
      <c r="C21" s="15"/>
      <c r="D21" s="15"/>
      <c r="E21" s="15"/>
    </row>
    <row r="22" spans="3:5" x14ac:dyDescent="0.25">
      <c r="C22" s="15"/>
      <c r="D22" s="15"/>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F10"/>
  <sheetViews>
    <sheetView workbookViewId="0">
      <selection activeCell="F3" sqref="F3"/>
    </sheetView>
  </sheetViews>
  <sheetFormatPr defaultColWidth="9.109375" defaultRowHeight="12" x14ac:dyDescent="0.3"/>
  <cols>
    <col min="1" max="1" width="2.44140625" style="187" customWidth="1"/>
    <col min="2" max="2" width="21.109375" style="187" customWidth="1"/>
    <col min="3" max="6" width="11.88671875" style="187" customWidth="1"/>
    <col min="7" max="16384" width="9.109375" style="187"/>
  </cols>
  <sheetData>
    <row r="1" spans="2:6" ht="13.2" x14ac:dyDescent="0.3">
      <c r="B1" s="188" t="s">
        <v>79</v>
      </c>
    </row>
    <row r="3" spans="2:6" ht="34.200000000000003" x14ac:dyDescent="0.3">
      <c r="B3" s="901" t="s">
        <v>80</v>
      </c>
      <c r="C3" s="902" t="s">
        <v>57</v>
      </c>
      <c r="D3" s="902" t="s">
        <v>81</v>
      </c>
      <c r="E3" s="902"/>
      <c r="F3" s="153" t="s">
        <v>82</v>
      </c>
    </row>
    <row r="4" spans="2:6" x14ac:dyDescent="0.3">
      <c r="B4" s="901"/>
      <c r="C4" s="902"/>
      <c r="D4" s="153" t="s">
        <v>83</v>
      </c>
      <c r="E4" s="153" t="s">
        <v>84</v>
      </c>
      <c r="F4" s="153" t="s">
        <v>84</v>
      </c>
    </row>
    <row r="5" spans="2:6" x14ac:dyDescent="0.3">
      <c r="B5" s="151" t="s">
        <v>85</v>
      </c>
      <c r="C5" s="72">
        <v>2079</v>
      </c>
      <c r="D5" s="72">
        <v>44</v>
      </c>
      <c r="E5" s="73">
        <v>1214670</v>
      </c>
      <c r="F5" s="73">
        <v>1222010.0566842372</v>
      </c>
    </row>
    <row r="6" spans="2:6" x14ac:dyDescent="0.3">
      <c r="B6" s="151" t="s">
        <v>86</v>
      </c>
      <c r="C6" s="72">
        <v>1113</v>
      </c>
      <c r="D6" s="72">
        <v>44</v>
      </c>
      <c r="E6" s="73">
        <v>1092223</v>
      </c>
      <c r="F6" s="73">
        <v>1098957.1521938101</v>
      </c>
    </row>
    <row r="7" spans="2:6" x14ac:dyDescent="0.3">
      <c r="B7" s="903"/>
      <c r="C7" s="904"/>
      <c r="D7" s="905"/>
      <c r="E7" s="898"/>
      <c r="F7" s="898"/>
    </row>
    <row r="8" spans="2:6" x14ac:dyDescent="0.3">
      <c r="B8" s="897" t="s">
        <v>87</v>
      </c>
      <c r="C8" s="897"/>
      <c r="D8" s="138">
        <v>31</v>
      </c>
      <c r="E8" s="898"/>
      <c r="F8" s="899"/>
    </row>
    <row r="9" spans="2:6" x14ac:dyDescent="0.3">
      <c r="B9" s="897" t="s">
        <v>88</v>
      </c>
      <c r="C9" s="897"/>
      <c r="D9" s="138">
        <v>13</v>
      </c>
      <c r="E9" s="898"/>
      <c r="F9" s="899"/>
    </row>
    <row r="10" spans="2:6" x14ac:dyDescent="0.3">
      <c r="B10" s="900" t="s">
        <v>24</v>
      </c>
      <c r="C10" s="900"/>
      <c r="D10" s="139">
        <v>44</v>
      </c>
      <c r="E10" s="898"/>
      <c r="F10" s="899"/>
    </row>
  </sheetData>
  <mergeCells count="11">
    <mergeCell ref="B9:C9"/>
    <mergeCell ref="E9:F9"/>
    <mergeCell ref="B10:C10"/>
    <mergeCell ref="E10:F10"/>
    <mergeCell ref="B3:B4"/>
    <mergeCell ref="C3:C4"/>
    <mergeCell ref="D3:E3"/>
    <mergeCell ref="B7:D7"/>
    <mergeCell ref="E7:F7"/>
    <mergeCell ref="B8:C8"/>
    <mergeCell ref="E8:F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E29"/>
  <sheetViews>
    <sheetView topLeftCell="A18" workbookViewId="0">
      <selection activeCell="D30" sqref="D30"/>
    </sheetView>
  </sheetViews>
  <sheetFormatPr defaultColWidth="9.109375" defaultRowHeight="12" x14ac:dyDescent="0.3"/>
  <cols>
    <col min="1" max="1" width="2.6640625" style="187" customWidth="1"/>
    <col min="2" max="2" width="4.33203125" style="187" customWidth="1"/>
    <col min="3" max="3" width="12.88671875" style="187" customWidth="1"/>
    <col min="4" max="4" width="42.109375" style="152" customWidth="1"/>
    <col min="5" max="5" width="14.109375" style="187" bestFit="1" customWidth="1"/>
    <col min="6" max="16384" width="9.109375" style="187"/>
  </cols>
  <sheetData>
    <row r="1" spans="2:5" ht="13.2" x14ac:dyDescent="0.3">
      <c r="B1" s="188" t="s">
        <v>89</v>
      </c>
    </row>
    <row r="2" spans="2:5" ht="12.6" thickBot="1" x14ac:dyDescent="0.35"/>
    <row r="3" spans="2:5" ht="22.8" x14ac:dyDescent="0.3">
      <c r="B3" s="75" t="s">
        <v>34</v>
      </c>
      <c r="C3" s="76" t="s">
        <v>90</v>
      </c>
      <c r="D3" s="76" t="s">
        <v>36</v>
      </c>
      <c r="E3" s="76" t="s">
        <v>91</v>
      </c>
    </row>
    <row r="4" spans="2:5" x14ac:dyDescent="0.3">
      <c r="B4" s="77">
        <v>1</v>
      </c>
      <c r="C4" s="77" t="s">
        <v>38</v>
      </c>
      <c r="D4" s="70" t="s">
        <v>39</v>
      </c>
      <c r="E4" s="78" t="s">
        <v>92</v>
      </c>
    </row>
    <row r="5" spans="2:5" x14ac:dyDescent="0.3">
      <c r="B5" s="77">
        <v>2</v>
      </c>
      <c r="C5" s="77" t="s">
        <v>38</v>
      </c>
      <c r="D5" s="70" t="s">
        <v>40</v>
      </c>
      <c r="E5" s="78" t="s">
        <v>92</v>
      </c>
    </row>
    <row r="6" spans="2:5" x14ac:dyDescent="0.3">
      <c r="B6" s="77">
        <v>3</v>
      </c>
      <c r="C6" s="77" t="s">
        <v>38</v>
      </c>
      <c r="D6" s="70" t="s">
        <v>41</v>
      </c>
      <c r="E6" s="78" t="s">
        <v>92</v>
      </c>
    </row>
    <row r="7" spans="2:5" x14ac:dyDescent="0.3">
      <c r="B7" s="77">
        <v>4</v>
      </c>
      <c r="C7" s="77" t="s">
        <v>38</v>
      </c>
      <c r="D7" s="70" t="s">
        <v>153</v>
      </c>
      <c r="E7" s="78" t="s">
        <v>92</v>
      </c>
    </row>
    <row r="8" spans="2:5" ht="24" x14ac:dyDescent="0.3">
      <c r="B8" s="77">
        <v>5</v>
      </c>
      <c r="C8" s="77" t="s">
        <v>38</v>
      </c>
      <c r="D8" s="135" t="s">
        <v>154</v>
      </c>
      <c r="E8" s="78" t="s">
        <v>92</v>
      </c>
    </row>
    <row r="9" spans="2:5" ht="24" x14ac:dyDescent="0.3">
      <c r="B9" s="77">
        <v>6</v>
      </c>
      <c r="C9" s="77" t="s">
        <v>38</v>
      </c>
      <c r="D9" s="70" t="s">
        <v>43</v>
      </c>
      <c r="E9" s="78" t="s">
        <v>92</v>
      </c>
    </row>
    <row r="10" spans="2:5" x14ac:dyDescent="0.3">
      <c r="B10" s="77">
        <v>7</v>
      </c>
      <c r="C10" s="77" t="s">
        <v>38</v>
      </c>
      <c r="D10" s="70" t="s">
        <v>44</v>
      </c>
      <c r="E10" s="78" t="s">
        <v>92</v>
      </c>
    </row>
    <row r="11" spans="2:5" ht="24" x14ac:dyDescent="0.3">
      <c r="B11" s="77">
        <v>8</v>
      </c>
      <c r="C11" s="77" t="s">
        <v>38</v>
      </c>
      <c r="D11" s="70" t="s">
        <v>155</v>
      </c>
      <c r="E11" s="78" t="s">
        <v>92</v>
      </c>
    </row>
    <row r="12" spans="2:5" x14ac:dyDescent="0.3">
      <c r="B12" s="77">
        <v>9</v>
      </c>
      <c r="C12" s="77" t="s">
        <v>38</v>
      </c>
      <c r="D12" s="70" t="s">
        <v>45</v>
      </c>
      <c r="E12" s="78" t="s">
        <v>92</v>
      </c>
    </row>
    <row r="13" spans="2:5" ht="24" x14ac:dyDescent="0.3">
      <c r="B13" s="77">
        <v>10</v>
      </c>
      <c r="C13" s="77" t="s">
        <v>38</v>
      </c>
      <c r="D13" s="70" t="s">
        <v>46</v>
      </c>
      <c r="E13" s="78" t="s">
        <v>92</v>
      </c>
    </row>
    <row r="14" spans="2:5" x14ac:dyDescent="0.3">
      <c r="B14" s="77">
        <v>11</v>
      </c>
      <c r="C14" s="77" t="s">
        <v>38</v>
      </c>
      <c r="D14" s="70" t="s">
        <v>47</v>
      </c>
      <c r="E14" s="78" t="s">
        <v>92</v>
      </c>
    </row>
    <row r="15" spans="2:5" ht="24" x14ac:dyDescent="0.3">
      <c r="B15" s="77">
        <v>12</v>
      </c>
      <c r="C15" s="77" t="s">
        <v>38</v>
      </c>
      <c r="D15" s="70" t="s">
        <v>236</v>
      </c>
      <c r="E15" s="78" t="s">
        <v>92</v>
      </c>
    </row>
    <row r="16" spans="2:5" ht="24" x14ac:dyDescent="0.3">
      <c r="B16" s="77">
        <v>13</v>
      </c>
      <c r="C16" s="77" t="s">
        <v>38</v>
      </c>
      <c r="D16" s="70" t="s">
        <v>237</v>
      </c>
      <c r="E16" s="78" t="s">
        <v>92</v>
      </c>
    </row>
    <row r="17" spans="2:5" x14ac:dyDescent="0.3">
      <c r="B17" s="77">
        <v>14</v>
      </c>
      <c r="C17" s="77" t="s">
        <v>38</v>
      </c>
      <c r="D17" s="70" t="s">
        <v>48</v>
      </c>
      <c r="E17" s="78" t="s">
        <v>100</v>
      </c>
    </row>
    <row r="18" spans="2:5" x14ac:dyDescent="0.3">
      <c r="B18" s="77">
        <v>15</v>
      </c>
      <c r="C18" s="77" t="s">
        <v>38</v>
      </c>
      <c r="D18" s="70" t="s">
        <v>162</v>
      </c>
      <c r="E18" s="78" t="s">
        <v>92</v>
      </c>
    </row>
    <row r="19" spans="2:5" ht="36" x14ac:dyDescent="0.3">
      <c r="B19" s="77">
        <v>16</v>
      </c>
      <c r="C19" s="77" t="s">
        <v>38</v>
      </c>
      <c r="D19" s="70" t="s">
        <v>156</v>
      </c>
      <c r="E19" s="78" t="s">
        <v>92</v>
      </c>
    </row>
    <row r="20" spans="2:5" x14ac:dyDescent="0.3">
      <c r="B20" s="77">
        <v>17</v>
      </c>
      <c r="C20" s="77" t="s">
        <v>38</v>
      </c>
      <c r="D20" s="70" t="s">
        <v>143</v>
      </c>
      <c r="E20" s="78" t="s">
        <v>100</v>
      </c>
    </row>
    <row r="21" spans="2:5" x14ac:dyDescent="0.3">
      <c r="B21" s="77">
        <v>18</v>
      </c>
      <c r="C21" s="77" t="s">
        <v>49</v>
      </c>
      <c r="D21" s="70" t="s">
        <v>157</v>
      </c>
      <c r="E21" s="78" t="s">
        <v>92</v>
      </c>
    </row>
    <row r="22" spans="2:5" ht="24" x14ac:dyDescent="0.3">
      <c r="B22" s="77">
        <v>19</v>
      </c>
      <c r="C22" s="77" t="s">
        <v>49</v>
      </c>
      <c r="D22" s="70" t="s">
        <v>158</v>
      </c>
      <c r="E22" s="78" t="s">
        <v>92</v>
      </c>
    </row>
    <row r="23" spans="2:5" x14ac:dyDescent="0.3">
      <c r="B23" s="77">
        <v>20</v>
      </c>
      <c r="C23" s="77" t="s">
        <v>49</v>
      </c>
      <c r="D23" s="70" t="s">
        <v>52</v>
      </c>
      <c r="E23" s="78" t="s">
        <v>92</v>
      </c>
    </row>
    <row r="24" spans="2:5" x14ac:dyDescent="0.3">
      <c r="B24" s="77">
        <v>21</v>
      </c>
      <c r="C24" s="77" t="s">
        <v>49</v>
      </c>
      <c r="D24" s="70" t="s">
        <v>51</v>
      </c>
      <c r="E24" s="78" t="s">
        <v>92</v>
      </c>
    </row>
    <row r="25" spans="2:5" ht="24" x14ac:dyDescent="0.3">
      <c r="B25" s="77">
        <v>22</v>
      </c>
      <c r="C25" s="77" t="s">
        <v>49</v>
      </c>
      <c r="D25" s="70" t="s">
        <v>50</v>
      </c>
      <c r="E25" s="78" t="s">
        <v>92</v>
      </c>
    </row>
    <row r="26" spans="2:5" x14ac:dyDescent="0.3">
      <c r="B26" s="77">
        <v>23</v>
      </c>
      <c r="C26" s="77" t="s">
        <v>49</v>
      </c>
      <c r="D26" s="70" t="s">
        <v>44</v>
      </c>
      <c r="E26" s="78" t="s">
        <v>100</v>
      </c>
    </row>
    <row r="27" spans="2:5" ht="24" x14ac:dyDescent="0.3">
      <c r="B27" s="77">
        <v>24</v>
      </c>
      <c r="C27" s="77" t="s">
        <v>49</v>
      </c>
      <c r="D27" s="70" t="s">
        <v>238</v>
      </c>
      <c r="E27" s="78" t="s">
        <v>132</v>
      </c>
    </row>
    <row r="28" spans="2:5" ht="24" x14ac:dyDescent="0.3">
      <c r="B28" s="77">
        <v>25</v>
      </c>
      <c r="C28" s="77" t="s">
        <v>49</v>
      </c>
      <c r="D28" s="70" t="s">
        <v>160</v>
      </c>
      <c r="E28" s="78" t="s">
        <v>92</v>
      </c>
    </row>
    <row r="29" spans="2:5" x14ac:dyDescent="0.3">
      <c r="B29" s="77">
        <v>26</v>
      </c>
      <c r="C29" s="77" t="s">
        <v>49</v>
      </c>
      <c r="D29" s="70" t="s">
        <v>143</v>
      </c>
      <c r="E29" s="78" t="s">
        <v>100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L17"/>
  <sheetViews>
    <sheetView showGridLines="0" workbookViewId="0">
      <selection activeCell="E10" sqref="E10"/>
    </sheetView>
  </sheetViews>
  <sheetFormatPr defaultColWidth="9.109375" defaultRowHeight="12" x14ac:dyDescent="0.3"/>
  <cols>
    <col min="1" max="1" width="1.6640625" style="187" customWidth="1"/>
    <col min="2" max="2" width="37.109375" style="187" customWidth="1"/>
    <col min="3" max="3" width="12.44140625" style="187" customWidth="1"/>
    <col min="4" max="6" width="13.109375" style="187" customWidth="1"/>
    <col min="7" max="16384" width="9.109375" style="187"/>
  </cols>
  <sheetData>
    <row r="1" spans="2:12" ht="13.2" x14ac:dyDescent="0.3">
      <c r="B1" s="202" t="s">
        <v>93</v>
      </c>
    </row>
    <row r="3" spans="2:12" ht="24" customHeight="1" thickBot="1" x14ac:dyDescent="0.35">
      <c r="B3" s="910" t="s">
        <v>94</v>
      </c>
      <c r="C3" s="912" t="s">
        <v>57</v>
      </c>
      <c r="D3" s="914" t="s">
        <v>95</v>
      </c>
      <c r="E3" s="915"/>
      <c r="F3" s="916"/>
    </row>
    <row r="4" spans="2:12" ht="22.8" x14ac:dyDescent="0.3">
      <c r="B4" s="911"/>
      <c r="C4" s="913"/>
      <c r="D4" s="79" t="s">
        <v>96</v>
      </c>
      <c r="E4" s="79" t="s">
        <v>97</v>
      </c>
      <c r="F4" s="80" t="s">
        <v>24</v>
      </c>
    </row>
    <row r="5" spans="2:12" x14ac:dyDescent="0.3">
      <c r="B5" s="917" t="s">
        <v>98</v>
      </c>
      <c r="C5" s="918"/>
      <c r="D5" s="918"/>
      <c r="E5" s="918"/>
      <c r="F5" s="919"/>
    </row>
    <row r="6" spans="2:12" x14ac:dyDescent="0.3">
      <c r="B6" s="81" t="s">
        <v>99</v>
      </c>
      <c r="C6" s="82">
        <v>213</v>
      </c>
      <c r="D6" s="83">
        <v>1125545</v>
      </c>
      <c r="E6" s="83">
        <v>41578</v>
      </c>
      <c r="F6" s="83">
        <v>1167123</v>
      </c>
    </row>
    <row r="7" spans="2:12" x14ac:dyDescent="0.3">
      <c r="B7" s="81" t="s">
        <v>100</v>
      </c>
      <c r="C7" s="82">
        <v>173</v>
      </c>
      <c r="D7" s="83">
        <v>968583</v>
      </c>
      <c r="E7" s="83">
        <v>93264</v>
      </c>
      <c r="F7" s="83">
        <v>1061847</v>
      </c>
      <c r="J7" s="201"/>
      <c r="K7" s="201"/>
      <c r="L7" s="201"/>
    </row>
    <row r="8" spans="2:12" x14ac:dyDescent="0.3">
      <c r="B8" s="84" t="s">
        <v>101</v>
      </c>
      <c r="C8" s="85">
        <v>40</v>
      </c>
      <c r="D8" s="86">
        <v>156962</v>
      </c>
      <c r="E8" s="86">
        <v>-51686</v>
      </c>
      <c r="F8" s="86">
        <v>105276</v>
      </c>
      <c r="J8" s="201"/>
      <c r="K8" s="201"/>
      <c r="L8" s="201"/>
    </row>
    <row r="9" spans="2:12" x14ac:dyDescent="0.3">
      <c r="B9" s="920" t="s">
        <v>102</v>
      </c>
      <c r="C9" s="920"/>
      <c r="D9" s="920"/>
      <c r="E9" s="920"/>
      <c r="F9" s="920"/>
      <c r="J9" s="201"/>
      <c r="K9" s="201"/>
      <c r="L9" s="201"/>
    </row>
    <row r="10" spans="2:12" x14ac:dyDescent="0.3">
      <c r="B10" s="87" t="s">
        <v>103</v>
      </c>
      <c r="C10" s="88"/>
      <c r="D10" s="89">
        <v>-129281</v>
      </c>
      <c r="E10" s="89">
        <v>48306</v>
      </c>
      <c r="F10" s="89">
        <v>-80975</v>
      </c>
    </row>
    <row r="11" spans="2:12" x14ac:dyDescent="0.3">
      <c r="B11" s="87" t="s">
        <v>104</v>
      </c>
      <c r="C11" s="88"/>
      <c r="D11" s="83">
        <v>12184</v>
      </c>
      <c r="E11" s="83">
        <v>-2700</v>
      </c>
      <c r="F11" s="83">
        <v>9484</v>
      </c>
      <c r="J11" s="201"/>
      <c r="K11" s="201"/>
      <c r="L11" s="201"/>
    </row>
    <row r="12" spans="2:12" x14ac:dyDescent="0.3">
      <c r="B12" s="154" t="s">
        <v>105</v>
      </c>
      <c r="C12" s="90"/>
      <c r="D12" s="83">
        <v>996264</v>
      </c>
      <c r="E12" s="83">
        <v>89884</v>
      </c>
      <c r="F12" s="83">
        <v>1086148</v>
      </c>
      <c r="J12" s="201"/>
      <c r="K12" s="201"/>
      <c r="L12" s="201"/>
    </row>
    <row r="13" spans="2:12" x14ac:dyDescent="0.3">
      <c r="B13" s="154" t="s">
        <v>106</v>
      </c>
      <c r="C13" s="90"/>
      <c r="D13" s="83">
        <v>980767</v>
      </c>
      <c r="E13" s="83">
        <v>90564</v>
      </c>
      <c r="F13" s="83">
        <v>1071331</v>
      </c>
      <c r="J13" s="201"/>
      <c r="K13" s="201"/>
      <c r="L13" s="201"/>
    </row>
    <row r="14" spans="2:12" ht="26.25" customHeight="1" x14ac:dyDescent="0.3">
      <c r="B14" s="908" t="s">
        <v>107</v>
      </c>
      <c r="C14" s="909"/>
      <c r="D14" s="83">
        <v>15497</v>
      </c>
      <c r="E14" s="83">
        <v>-680</v>
      </c>
      <c r="F14" s="83">
        <v>14817</v>
      </c>
      <c r="J14" s="201"/>
      <c r="K14" s="201"/>
      <c r="L14" s="201"/>
    </row>
    <row r="15" spans="2:12" x14ac:dyDescent="0.3">
      <c r="B15" s="921" t="s">
        <v>108</v>
      </c>
      <c r="C15" s="922"/>
      <c r="D15" s="91">
        <v>-2232</v>
      </c>
      <c r="E15" s="92">
        <v>37</v>
      </c>
      <c r="F15" s="83">
        <v>-2195</v>
      </c>
      <c r="J15" s="201"/>
      <c r="L15" s="201"/>
    </row>
    <row r="16" spans="2:12" ht="24" customHeight="1" x14ac:dyDescent="0.3">
      <c r="B16" s="908" t="s">
        <v>181</v>
      </c>
      <c r="C16" s="909"/>
      <c r="D16" s="91">
        <v>-12548</v>
      </c>
      <c r="E16" s="92">
        <v>0</v>
      </c>
      <c r="F16" s="83">
        <v>-12548</v>
      </c>
      <c r="J16" s="201"/>
      <c r="L16" s="201"/>
    </row>
    <row r="17" spans="2:12" x14ac:dyDescent="0.3">
      <c r="B17" s="906" t="s">
        <v>109</v>
      </c>
      <c r="C17" s="907"/>
      <c r="D17" s="93">
        <v>717</v>
      </c>
      <c r="E17" s="93">
        <v>-643</v>
      </c>
      <c r="F17" s="93">
        <v>74</v>
      </c>
      <c r="J17" s="201"/>
      <c r="L17" s="201"/>
    </row>
  </sheetData>
  <mergeCells count="9">
    <mergeCell ref="B17:C17"/>
    <mergeCell ref="B16:C16"/>
    <mergeCell ref="B3:B4"/>
    <mergeCell ref="C3:C4"/>
    <mergeCell ref="D3:F3"/>
    <mergeCell ref="B5:F5"/>
    <mergeCell ref="B9:F9"/>
    <mergeCell ref="B14:C14"/>
    <mergeCell ref="B15:C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L18"/>
  <sheetViews>
    <sheetView showGridLines="0" workbookViewId="0">
      <selection activeCell="F6" sqref="F6:F8"/>
    </sheetView>
  </sheetViews>
  <sheetFormatPr defaultColWidth="9.109375" defaultRowHeight="12" x14ac:dyDescent="0.25"/>
  <cols>
    <col min="1" max="1" width="1.5546875" style="1" customWidth="1"/>
    <col min="2" max="2" width="22" style="1" customWidth="1"/>
    <col min="3" max="3" width="23.109375" style="1" customWidth="1"/>
    <col min="4" max="4" width="16.33203125" style="1" customWidth="1"/>
    <col min="5" max="6" width="12.88671875" style="1" customWidth="1"/>
    <col min="7" max="16384" width="9.109375" style="1"/>
  </cols>
  <sheetData>
    <row r="1" spans="2:12" x14ac:dyDescent="0.25">
      <c r="B1" s="1" t="s">
        <v>110</v>
      </c>
    </row>
    <row r="3" spans="2:12" x14ac:dyDescent="0.25">
      <c r="B3" s="94" t="s">
        <v>96</v>
      </c>
      <c r="C3" s="898"/>
      <c r="D3" s="899"/>
      <c r="E3" s="899"/>
      <c r="F3" s="899"/>
    </row>
    <row r="4" spans="2:12" x14ac:dyDescent="0.25">
      <c r="B4" s="94"/>
      <c r="C4" s="71"/>
      <c r="D4" s="923" t="s">
        <v>111</v>
      </c>
      <c r="E4" s="923"/>
      <c r="F4" s="923"/>
    </row>
    <row r="5" spans="2:12" x14ac:dyDescent="0.25">
      <c r="B5" s="94" t="s">
        <v>56</v>
      </c>
      <c r="C5" s="94" t="s">
        <v>72</v>
      </c>
      <c r="D5" s="71" t="s">
        <v>57</v>
      </c>
      <c r="E5" s="71" t="s">
        <v>112</v>
      </c>
      <c r="F5" s="71" t="s">
        <v>113</v>
      </c>
      <c r="L5" s="15"/>
    </row>
    <row r="6" spans="2:12" x14ac:dyDescent="0.25">
      <c r="B6" s="56" t="s">
        <v>114</v>
      </c>
      <c r="C6" s="56" t="s">
        <v>69</v>
      </c>
      <c r="D6" s="66">
        <v>128</v>
      </c>
      <c r="E6" s="203">
        <v>0.96319999999999995</v>
      </c>
      <c r="F6" s="58">
        <v>1123696</v>
      </c>
      <c r="L6" s="15"/>
    </row>
    <row r="7" spans="2:12" x14ac:dyDescent="0.25">
      <c r="B7" s="56" t="s">
        <v>115</v>
      </c>
      <c r="C7" s="56" t="s">
        <v>116</v>
      </c>
      <c r="D7" s="66">
        <v>255</v>
      </c>
      <c r="E7" s="203">
        <v>2.5000000000000001E-2</v>
      </c>
      <c r="F7" s="58">
        <v>29177</v>
      </c>
      <c r="L7" s="15"/>
    </row>
    <row r="8" spans="2:12" x14ac:dyDescent="0.25">
      <c r="B8" s="60" t="s">
        <v>24</v>
      </c>
      <c r="C8" s="56"/>
      <c r="D8" s="95">
        <v>383</v>
      </c>
      <c r="E8" s="204">
        <v>0.98819999999999997</v>
      </c>
      <c r="F8" s="61">
        <v>1152873</v>
      </c>
    </row>
    <row r="11" spans="2:12" x14ac:dyDescent="0.25">
      <c r="B11" s="1" t="s">
        <v>117</v>
      </c>
    </row>
    <row r="13" spans="2:12" x14ac:dyDescent="0.25">
      <c r="B13" s="94" t="s">
        <v>97</v>
      </c>
      <c r="C13" s="898"/>
      <c r="D13" s="899"/>
      <c r="E13" s="899"/>
      <c r="F13" s="899"/>
    </row>
    <row r="14" spans="2:12" ht="12" customHeight="1" x14ac:dyDescent="0.25">
      <c r="B14" s="94"/>
      <c r="C14" s="71"/>
      <c r="D14" s="923" t="s">
        <v>111</v>
      </c>
      <c r="E14" s="923"/>
      <c r="F14" s="923"/>
      <c r="L14" s="15"/>
    </row>
    <row r="15" spans="2:12" x14ac:dyDescent="0.25">
      <c r="B15" s="94" t="s">
        <v>56</v>
      </c>
      <c r="C15" s="94" t="s">
        <v>72</v>
      </c>
      <c r="D15" s="71" t="s">
        <v>57</v>
      </c>
      <c r="E15" s="71" t="s">
        <v>112</v>
      </c>
      <c r="F15" s="71" t="s">
        <v>113</v>
      </c>
      <c r="L15" s="15"/>
    </row>
    <row r="16" spans="2:12" x14ac:dyDescent="0.25">
      <c r="B16" s="56" t="s">
        <v>114</v>
      </c>
      <c r="C16" s="56" t="s">
        <v>70</v>
      </c>
      <c r="D16" s="66">
        <v>43</v>
      </c>
      <c r="E16" s="203">
        <v>0.92589999999999995</v>
      </c>
      <c r="F16" s="58">
        <v>49588</v>
      </c>
      <c r="L16" s="15"/>
    </row>
    <row r="17" spans="2:6" x14ac:dyDescent="0.25">
      <c r="B17" s="56" t="s">
        <v>115</v>
      </c>
      <c r="C17" s="56" t="s">
        <v>182</v>
      </c>
      <c r="D17" s="66">
        <v>39</v>
      </c>
      <c r="E17" s="203">
        <v>3.6999999999999998E-2</v>
      </c>
      <c r="F17" s="58">
        <v>2488.0832932999997</v>
      </c>
    </row>
    <row r="18" spans="2:6" x14ac:dyDescent="0.25">
      <c r="B18" s="60" t="s">
        <v>24</v>
      </c>
      <c r="C18" s="56"/>
      <c r="D18" s="95">
        <v>82</v>
      </c>
      <c r="E18" s="204">
        <v>0.96289999999999998</v>
      </c>
      <c r="F18" s="61">
        <v>52076.083293299998</v>
      </c>
    </row>
  </sheetData>
  <mergeCells count="4">
    <mergeCell ref="C3:F3"/>
    <mergeCell ref="D4:F4"/>
    <mergeCell ref="C13:F13"/>
    <mergeCell ref="D14:F14"/>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D14"/>
  <sheetViews>
    <sheetView showGridLines="0" workbookViewId="0">
      <selection activeCell="C15" sqref="C15"/>
    </sheetView>
  </sheetViews>
  <sheetFormatPr defaultColWidth="9.109375" defaultRowHeight="12" x14ac:dyDescent="0.25"/>
  <cols>
    <col min="1" max="1" width="1.6640625" style="1" customWidth="1"/>
    <col min="2" max="2" width="46.5546875" style="1" bestFit="1" customWidth="1"/>
    <col min="3" max="3" width="12.5546875" style="1" customWidth="1"/>
    <col min="4" max="4" width="11.88671875" style="1" customWidth="1"/>
    <col min="5" max="16384" width="9.109375" style="1"/>
  </cols>
  <sheetData>
    <row r="1" spans="2:4" x14ac:dyDescent="0.25">
      <c r="B1" s="1" t="s">
        <v>118</v>
      </c>
    </row>
    <row r="3" spans="2:4" x14ac:dyDescent="0.25">
      <c r="B3" s="96" t="s">
        <v>119</v>
      </c>
      <c r="C3" s="97"/>
      <c r="D3" s="97"/>
    </row>
    <row r="4" spans="2:4" x14ac:dyDescent="0.25">
      <c r="B4" s="98" t="s">
        <v>120</v>
      </c>
      <c r="C4" s="156" t="s">
        <v>121</v>
      </c>
      <c r="D4" s="99" t="s">
        <v>122</v>
      </c>
    </row>
    <row r="5" spans="2:4" x14ac:dyDescent="0.25">
      <c r="B5" s="100" t="s">
        <v>96</v>
      </c>
      <c r="C5" s="100"/>
      <c r="D5" s="101"/>
    </row>
    <row r="6" spans="2:4" x14ac:dyDescent="0.25">
      <c r="B6" s="102" t="s">
        <v>62</v>
      </c>
      <c r="C6" s="157">
        <v>128</v>
      </c>
      <c r="D6" s="103">
        <v>128</v>
      </c>
    </row>
    <row r="7" spans="2:4" x14ac:dyDescent="0.25">
      <c r="B7" s="102" t="s">
        <v>63</v>
      </c>
      <c r="C7" s="157">
        <v>255</v>
      </c>
      <c r="D7" s="103">
        <v>67</v>
      </c>
    </row>
    <row r="8" spans="2:4" x14ac:dyDescent="0.25">
      <c r="B8" s="104" t="s">
        <v>123</v>
      </c>
      <c r="C8" s="158">
        <f>SUM(C6:C7)</f>
        <v>383</v>
      </c>
      <c r="D8" s="105">
        <f>SUM(D6:D7)</f>
        <v>195</v>
      </c>
    </row>
    <row r="9" spans="2:4" x14ac:dyDescent="0.25">
      <c r="B9" s="100" t="s">
        <v>97</v>
      </c>
      <c r="C9" s="155"/>
      <c r="D9" s="106"/>
    </row>
    <row r="10" spans="2:4" x14ac:dyDescent="0.25">
      <c r="B10" s="102" t="s">
        <v>62</v>
      </c>
      <c r="C10" s="157">
        <v>43</v>
      </c>
      <c r="D10" s="103">
        <v>43</v>
      </c>
    </row>
    <row r="11" spans="2:4" x14ac:dyDescent="0.25">
      <c r="B11" s="102" t="s">
        <v>63</v>
      </c>
      <c r="C11" s="157">
        <v>39</v>
      </c>
      <c r="D11" s="103">
        <v>13</v>
      </c>
    </row>
    <row r="12" spans="2:4" x14ac:dyDescent="0.25">
      <c r="B12" s="107" t="s">
        <v>123</v>
      </c>
      <c r="C12" s="158">
        <f>SUM(C10:C11)</f>
        <v>82</v>
      </c>
      <c r="D12" s="108">
        <f>SUM(D10:D11)</f>
        <v>56</v>
      </c>
    </row>
    <row r="13" spans="2:4" x14ac:dyDescent="0.25">
      <c r="B13" s="102" t="s">
        <v>124</v>
      </c>
      <c r="C13" s="155">
        <v>-144</v>
      </c>
      <c r="D13" s="103">
        <v>-38</v>
      </c>
    </row>
    <row r="14" spans="2:4" x14ac:dyDescent="0.25">
      <c r="B14" s="107" t="s">
        <v>125</v>
      </c>
      <c r="C14" s="159">
        <f>C8+C12+C13</f>
        <v>321</v>
      </c>
      <c r="D14" s="108">
        <f>D8+D12+D13</f>
        <v>213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N43"/>
  <sheetViews>
    <sheetView showGridLines="0" topLeftCell="D10" workbookViewId="0">
      <selection activeCell="N22" sqref="N22"/>
    </sheetView>
  </sheetViews>
  <sheetFormatPr defaultColWidth="9.109375" defaultRowHeight="12" x14ac:dyDescent="0.25"/>
  <cols>
    <col min="1" max="1" width="2.44140625" style="1" customWidth="1"/>
    <col min="2" max="2" width="5.109375" style="1" customWidth="1"/>
    <col min="3" max="3" width="47.5546875" style="1" bestFit="1" customWidth="1"/>
    <col min="4" max="11" width="13.109375" style="1" customWidth="1"/>
    <col min="12" max="13" width="13.44140625" style="1" customWidth="1"/>
    <col min="14" max="16384" width="9.109375" style="1"/>
  </cols>
  <sheetData>
    <row r="1" spans="2:14" x14ac:dyDescent="0.25">
      <c r="B1" s="134" t="s">
        <v>126</v>
      </c>
      <c r="C1" s="134"/>
    </row>
    <row r="3" spans="2:14" ht="22.5" customHeight="1" x14ac:dyDescent="0.25">
      <c r="B3" s="928" t="s">
        <v>34</v>
      </c>
      <c r="C3" s="930" t="s">
        <v>127</v>
      </c>
      <c r="D3" s="930" t="s">
        <v>128</v>
      </c>
      <c r="E3" s="930"/>
      <c r="F3" s="930"/>
      <c r="G3" s="930" t="s">
        <v>2</v>
      </c>
      <c r="H3" s="930"/>
      <c r="I3" s="930" t="s">
        <v>129</v>
      </c>
      <c r="J3" s="930"/>
      <c r="K3" s="930"/>
      <c r="L3" s="930" t="s">
        <v>130</v>
      </c>
      <c r="M3" s="930" t="s">
        <v>183</v>
      </c>
      <c r="N3" s="924" t="s">
        <v>131</v>
      </c>
    </row>
    <row r="4" spans="2:14" ht="23.25" customHeight="1" x14ac:dyDescent="0.25">
      <c r="B4" s="929"/>
      <c r="C4" s="931"/>
      <c r="D4" s="109" t="s">
        <v>132</v>
      </c>
      <c r="E4" s="109" t="s">
        <v>133</v>
      </c>
      <c r="F4" s="109" t="s">
        <v>134</v>
      </c>
      <c r="G4" s="109" t="s">
        <v>132</v>
      </c>
      <c r="H4" s="109" t="s">
        <v>133</v>
      </c>
      <c r="I4" s="109" t="s">
        <v>132</v>
      </c>
      <c r="J4" s="109" t="s">
        <v>133</v>
      </c>
      <c r="K4" s="109" t="s">
        <v>134</v>
      </c>
      <c r="L4" s="931"/>
      <c r="M4" s="931"/>
      <c r="N4" s="925"/>
    </row>
    <row r="5" spans="2:14" x14ac:dyDescent="0.25">
      <c r="B5" s="110">
        <v>1</v>
      </c>
      <c r="C5" s="140" t="s">
        <v>39</v>
      </c>
      <c r="D5" s="111">
        <v>224919</v>
      </c>
      <c r="E5" s="111">
        <v>226488</v>
      </c>
      <c r="F5" s="111">
        <v>-1569</v>
      </c>
      <c r="G5" s="111">
        <v>3849</v>
      </c>
      <c r="H5" s="111">
        <v>2322</v>
      </c>
      <c r="I5" s="111">
        <v>228768</v>
      </c>
      <c r="J5" s="111">
        <v>228810</v>
      </c>
      <c r="K5" s="111">
        <v>-42</v>
      </c>
      <c r="L5" s="111">
        <v>10</v>
      </c>
      <c r="M5" s="111">
        <v>0</v>
      </c>
      <c r="N5" s="111">
        <v>-32</v>
      </c>
    </row>
    <row r="6" spans="2:14" x14ac:dyDescent="0.25">
      <c r="B6" s="150">
        <v>2</v>
      </c>
      <c r="C6" s="141" t="s">
        <v>40</v>
      </c>
      <c r="D6" s="113">
        <v>41879</v>
      </c>
      <c r="E6" s="113">
        <v>54181</v>
      </c>
      <c r="F6" s="113">
        <v>-12302</v>
      </c>
      <c r="G6" s="111">
        <v>-9426</v>
      </c>
      <c r="H6" s="111">
        <v>-2537</v>
      </c>
      <c r="I6" s="111">
        <v>32453</v>
      </c>
      <c r="J6" s="111">
        <v>51644</v>
      </c>
      <c r="K6" s="111">
        <v>-19191</v>
      </c>
      <c r="L6" s="111">
        <v>-12</v>
      </c>
      <c r="M6" s="111">
        <v>-19191</v>
      </c>
      <c r="N6" s="111">
        <v>-12</v>
      </c>
    </row>
    <row r="7" spans="2:14" x14ac:dyDescent="0.25">
      <c r="B7" s="150">
        <v>3</v>
      </c>
      <c r="C7" s="141" t="s">
        <v>41</v>
      </c>
      <c r="D7" s="113">
        <v>162574</v>
      </c>
      <c r="E7" s="113">
        <v>96683</v>
      </c>
      <c r="F7" s="113">
        <v>65891</v>
      </c>
      <c r="G7" s="111">
        <v>-44545</v>
      </c>
      <c r="H7" s="111">
        <v>3185</v>
      </c>
      <c r="I7" s="111">
        <v>118029</v>
      </c>
      <c r="J7" s="111">
        <v>99868</v>
      </c>
      <c r="K7" s="111">
        <v>18161</v>
      </c>
      <c r="L7" s="111">
        <v>-9</v>
      </c>
      <c r="M7" s="111">
        <v>25894</v>
      </c>
      <c r="N7" s="111">
        <v>-7742</v>
      </c>
    </row>
    <row r="8" spans="2:14" x14ac:dyDescent="0.25">
      <c r="B8" s="150">
        <v>4</v>
      </c>
      <c r="C8" s="141" t="s">
        <v>153</v>
      </c>
      <c r="D8" s="113">
        <v>65564</v>
      </c>
      <c r="E8" s="113">
        <v>1299</v>
      </c>
      <c r="F8" s="113">
        <v>64265</v>
      </c>
      <c r="G8" s="111">
        <v>-63453</v>
      </c>
      <c r="H8" s="111">
        <v>15</v>
      </c>
      <c r="I8" s="111">
        <v>2111</v>
      </c>
      <c r="J8" s="111">
        <v>1314</v>
      </c>
      <c r="K8" s="111">
        <v>797</v>
      </c>
      <c r="L8" s="111">
        <v>0</v>
      </c>
      <c r="M8" s="111">
        <v>0</v>
      </c>
      <c r="N8" s="111">
        <v>797</v>
      </c>
    </row>
    <row r="9" spans="2:14" x14ac:dyDescent="0.25">
      <c r="B9" s="150">
        <v>5</v>
      </c>
      <c r="C9" s="141" t="s">
        <v>42</v>
      </c>
      <c r="D9" s="113">
        <v>266222</v>
      </c>
      <c r="E9" s="113">
        <v>239885</v>
      </c>
      <c r="F9" s="113">
        <v>26337</v>
      </c>
      <c r="G9" s="111">
        <v>-30296</v>
      </c>
      <c r="H9" s="111">
        <v>-4869</v>
      </c>
      <c r="I9" s="111">
        <v>235926</v>
      </c>
      <c r="J9" s="111">
        <v>235016</v>
      </c>
      <c r="K9" s="111">
        <v>910</v>
      </c>
      <c r="L9" s="111">
        <v>-917</v>
      </c>
      <c r="M9" s="111">
        <v>0</v>
      </c>
      <c r="N9" s="111">
        <v>-7</v>
      </c>
    </row>
    <row r="10" spans="2:14" ht="24" x14ac:dyDescent="0.25">
      <c r="B10" s="150">
        <v>6</v>
      </c>
      <c r="C10" s="114" t="s">
        <v>43</v>
      </c>
      <c r="D10" s="113">
        <v>16211</v>
      </c>
      <c r="E10" s="113">
        <v>10250</v>
      </c>
      <c r="F10" s="113">
        <v>5961</v>
      </c>
      <c r="G10" s="111">
        <v>-1418</v>
      </c>
      <c r="H10" s="111">
        <v>3803</v>
      </c>
      <c r="I10" s="111">
        <v>14793</v>
      </c>
      <c r="J10" s="111">
        <v>14053</v>
      </c>
      <c r="K10" s="111">
        <v>740</v>
      </c>
      <c r="L10" s="111">
        <v>-923</v>
      </c>
      <c r="M10" s="111">
        <v>0</v>
      </c>
      <c r="N10" s="111">
        <v>-183</v>
      </c>
    </row>
    <row r="11" spans="2:14" x14ac:dyDescent="0.25">
      <c r="B11" s="150">
        <v>7</v>
      </c>
      <c r="C11" s="141" t="s">
        <v>135</v>
      </c>
      <c r="D11" s="113">
        <v>4984</v>
      </c>
      <c r="E11" s="113">
        <v>9022</v>
      </c>
      <c r="F11" s="113">
        <v>-4038</v>
      </c>
      <c r="G11" s="111">
        <v>2800</v>
      </c>
      <c r="H11" s="111">
        <v>-1232</v>
      </c>
      <c r="I11" s="111">
        <v>7784</v>
      </c>
      <c r="J11" s="111">
        <v>7790</v>
      </c>
      <c r="K11" s="111">
        <v>-6</v>
      </c>
      <c r="L11" s="111">
        <v>0</v>
      </c>
      <c r="M11" s="111">
        <v>0</v>
      </c>
      <c r="N11" s="111">
        <v>-6</v>
      </c>
    </row>
    <row r="12" spans="2:14" ht="24" x14ac:dyDescent="0.25">
      <c r="B12" s="150">
        <v>8</v>
      </c>
      <c r="C12" s="141" t="s">
        <v>155</v>
      </c>
      <c r="D12" s="113">
        <v>1149</v>
      </c>
      <c r="E12" s="113">
        <v>470</v>
      </c>
      <c r="F12" s="113">
        <v>679</v>
      </c>
      <c r="G12" s="111">
        <v>0</v>
      </c>
      <c r="H12" s="111">
        <v>181</v>
      </c>
      <c r="I12" s="111">
        <v>1149</v>
      </c>
      <c r="J12" s="111">
        <v>651</v>
      </c>
      <c r="K12" s="111">
        <v>498</v>
      </c>
      <c r="L12" s="111">
        <v>-76</v>
      </c>
      <c r="M12" s="111">
        <v>0</v>
      </c>
      <c r="N12" s="111">
        <v>422</v>
      </c>
    </row>
    <row r="13" spans="2:14" x14ac:dyDescent="0.25">
      <c r="B13" s="150">
        <v>9</v>
      </c>
      <c r="C13" s="141" t="s">
        <v>45</v>
      </c>
      <c r="D13" s="113">
        <v>17679</v>
      </c>
      <c r="E13" s="113">
        <v>17671</v>
      </c>
      <c r="F13" s="113">
        <v>8</v>
      </c>
      <c r="G13" s="111">
        <v>5</v>
      </c>
      <c r="H13" s="111">
        <v>13</v>
      </c>
      <c r="I13" s="111">
        <v>17684</v>
      </c>
      <c r="J13" s="111">
        <v>17684</v>
      </c>
      <c r="K13" s="111">
        <v>0</v>
      </c>
      <c r="L13" s="111">
        <v>0</v>
      </c>
      <c r="M13" s="111">
        <v>0</v>
      </c>
      <c r="N13" s="111">
        <v>0</v>
      </c>
    </row>
    <row r="14" spans="2:14" ht="24" x14ac:dyDescent="0.25">
      <c r="B14" s="150">
        <v>10</v>
      </c>
      <c r="C14" s="114" t="s">
        <v>46</v>
      </c>
      <c r="D14" s="113">
        <v>138897</v>
      </c>
      <c r="E14" s="113">
        <v>122557</v>
      </c>
      <c r="F14" s="113">
        <v>16340</v>
      </c>
      <c r="G14" s="111">
        <v>-7276</v>
      </c>
      <c r="H14" s="111">
        <v>8976</v>
      </c>
      <c r="I14" s="111">
        <v>131621</v>
      </c>
      <c r="J14" s="111">
        <v>131533</v>
      </c>
      <c r="K14" s="111">
        <v>88</v>
      </c>
      <c r="L14" s="111">
        <v>-81</v>
      </c>
      <c r="M14" s="111">
        <v>0</v>
      </c>
      <c r="N14" s="111">
        <v>7</v>
      </c>
    </row>
    <row r="15" spans="2:14" x14ac:dyDescent="0.25">
      <c r="B15" s="150">
        <v>11</v>
      </c>
      <c r="C15" s="141" t="s">
        <v>47</v>
      </c>
      <c r="D15" s="113">
        <v>48436</v>
      </c>
      <c r="E15" s="113">
        <v>40695</v>
      </c>
      <c r="F15" s="113">
        <v>7741</v>
      </c>
      <c r="G15" s="111">
        <v>-31</v>
      </c>
      <c r="H15" s="111">
        <v>1865</v>
      </c>
      <c r="I15" s="111">
        <v>48405</v>
      </c>
      <c r="J15" s="111">
        <v>42560</v>
      </c>
      <c r="K15" s="111">
        <v>5845</v>
      </c>
      <c r="L15" s="111">
        <v>0</v>
      </c>
      <c r="M15" s="111">
        <v>5845</v>
      </c>
      <c r="N15" s="111">
        <v>0</v>
      </c>
    </row>
    <row r="16" spans="2:14" x14ac:dyDescent="0.25">
      <c r="B16" s="150">
        <v>12</v>
      </c>
      <c r="C16" s="141" t="s">
        <v>236</v>
      </c>
      <c r="D16" s="113">
        <v>994</v>
      </c>
      <c r="E16" s="113">
        <v>595</v>
      </c>
      <c r="F16" s="113">
        <v>399</v>
      </c>
      <c r="G16" s="111">
        <v>0</v>
      </c>
      <c r="H16" s="111">
        <v>240</v>
      </c>
      <c r="I16" s="111">
        <v>994</v>
      </c>
      <c r="J16" s="111">
        <v>835</v>
      </c>
      <c r="K16" s="111">
        <v>159</v>
      </c>
      <c r="L16" s="111">
        <v>-159</v>
      </c>
      <c r="M16" s="111">
        <v>0</v>
      </c>
      <c r="N16" s="111">
        <v>0</v>
      </c>
    </row>
    <row r="17" spans="2:14" ht="24" x14ac:dyDescent="0.25">
      <c r="B17" s="150">
        <v>13</v>
      </c>
      <c r="C17" s="141" t="s">
        <v>237</v>
      </c>
      <c r="D17" s="113">
        <v>2050</v>
      </c>
      <c r="E17" s="113">
        <v>1772</v>
      </c>
      <c r="F17" s="113">
        <v>278</v>
      </c>
      <c r="G17" s="111">
        <v>0</v>
      </c>
      <c r="H17" s="111">
        <v>359</v>
      </c>
      <c r="I17" s="111">
        <v>2050</v>
      </c>
      <c r="J17" s="111">
        <v>2131</v>
      </c>
      <c r="K17" s="111">
        <v>-81</v>
      </c>
      <c r="L17" s="111">
        <v>-67</v>
      </c>
      <c r="M17" s="111">
        <v>0</v>
      </c>
      <c r="N17" s="111">
        <v>-148</v>
      </c>
    </row>
    <row r="18" spans="2:14" x14ac:dyDescent="0.25">
      <c r="B18" s="150">
        <v>14</v>
      </c>
      <c r="C18" s="141" t="s">
        <v>48</v>
      </c>
      <c r="D18" s="113">
        <v>263</v>
      </c>
      <c r="E18" s="113">
        <v>126105</v>
      </c>
      <c r="F18" s="113">
        <v>-125842</v>
      </c>
      <c r="G18" s="111">
        <v>133435</v>
      </c>
      <c r="H18" s="111">
        <v>0</v>
      </c>
      <c r="I18" s="111">
        <v>133698</v>
      </c>
      <c r="J18" s="111">
        <v>126105</v>
      </c>
      <c r="K18" s="111">
        <v>7593</v>
      </c>
      <c r="L18" s="111">
        <v>0</v>
      </c>
      <c r="M18" s="111">
        <v>0</v>
      </c>
      <c r="N18" s="111">
        <v>7593</v>
      </c>
    </row>
    <row r="19" spans="2:14" x14ac:dyDescent="0.25">
      <c r="B19" s="150">
        <v>15</v>
      </c>
      <c r="C19" s="130" t="s">
        <v>162</v>
      </c>
      <c r="D19" s="113">
        <v>133698</v>
      </c>
      <c r="E19" s="113">
        <v>20116</v>
      </c>
      <c r="F19" s="113">
        <v>113582</v>
      </c>
      <c r="G19" s="111">
        <v>-113099</v>
      </c>
      <c r="H19" s="111">
        <v>0</v>
      </c>
      <c r="I19" s="111">
        <v>20599</v>
      </c>
      <c r="J19" s="111">
        <v>20116</v>
      </c>
      <c r="K19" s="111">
        <v>483</v>
      </c>
      <c r="L19" s="111">
        <v>0</v>
      </c>
      <c r="M19" s="111">
        <v>0</v>
      </c>
      <c r="N19" s="111">
        <v>483</v>
      </c>
    </row>
    <row r="20" spans="2:14" ht="36" x14ac:dyDescent="0.25">
      <c r="B20" s="150">
        <v>16</v>
      </c>
      <c r="C20" s="141" t="s">
        <v>156</v>
      </c>
      <c r="D20" s="113">
        <v>0</v>
      </c>
      <c r="E20" s="113">
        <v>623</v>
      </c>
      <c r="F20" s="113">
        <v>-623</v>
      </c>
      <c r="G20" s="111">
        <v>0</v>
      </c>
      <c r="H20" s="111">
        <v>-166</v>
      </c>
      <c r="I20" s="111">
        <v>0</v>
      </c>
      <c r="J20" s="111">
        <v>457</v>
      </c>
      <c r="K20" s="111">
        <v>-457</v>
      </c>
      <c r="L20" s="111">
        <v>2</v>
      </c>
      <c r="M20" s="111">
        <v>0</v>
      </c>
      <c r="N20" s="111">
        <v>-455</v>
      </c>
    </row>
    <row r="21" spans="2:14" x14ac:dyDescent="0.25">
      <c r="B21" s="77">
        <v>17</v>
      </c>
      <c r="C21" s="112" t="s">
        <v>136</v>
      </c>
      <c r="D21" s="113">
        <v>26</v>
      </c>
      <c r="E21" s="113">
        <v>171</v>
      </c>
      <c r="F21" s="113">
        <v>-145</v>
      </c>
      <c r="G21" s="111">
        <v>174</v>
      </c>
      <c r="H21" s="111">
        <v>29</v>
      </c>
      <c r="I21" s="111">
        <v>200</v>
      </c>
      <c r="J21" s="111">
        <v>200</v>
      </c>
      <c r="K21" s="111">
        <v>0</v>
      </c>
      <c r="L21" s="111">
        <v>0</v>
      </c>
      <c r="M21" s="111">
        <v>0</v>
      </c>
      <c r="N21" s="111">
        <v>0</v>
      </c>
    </row>
    <row r="22" spans="2:14" ht="15" customHeight="1" x14ac:dyDescent="0.25">
      <c r="B22" s="926" t="s">
        <v>24</v>
      </c>
      <c r="C22" s="927"/>
      <c r="D22" s="115">
        <f t="shared" ref="D22:L22" si="0">SUM(D5:D21)</f>
        <v>1125545</v>
      </c>
      <c r="E22" s="115">
        <f t="shared" si="0"/>
        <v>968583</v>
      </c>
      <c r="F22" s="115">
        <f t="shared" si="0"/>
        <v>156962</v>
      </c>
      <c r="G22" s="115">
        <f t="shared" si="0"/>
        <v>-129281</v>
      </c>
      <c r="H22" s="115">
        <f t="shared" si="0"/>
        <v>12184</v>
      </c>
      <c r="I22" s="115">
        <f t="shared" si="0"/>
        <v>996264</v>
      </c>
      <c r="J22" s="115">
        <f t="shared" si="0"/>
        <v>980767</v>
      </c>
      <c r="K22" s="115">
        <f t="shared" si="0"/>
        <v>15497</v>
      </c>
      <c r="L22" s="115">
        <f t="shared" si="0"/>
        <v>-2232</v>
      </c>
      <c r="M22" s="115">
        <f>-SUM(M5:M21)</f>
        <v>-12548</v>
      </c>
      <c r="N22" s="115">
        <f>SUM(N5:N21)</f>
        <v>717</v>
      </c>
    </row>
    <row r="28" spans="2:14" x14ac:dyDescent="0.25">
      <c r="D28" s="15"/>
      <c r="E28" s="15"/>
      <c r="F28" s="15"/>
      <c r="G28" s="15"/>
      <c r="H28" s="15"/>
      <c r="I28" s="15"/>
      <c r="J28" s="15"/>
      <c r="K28" s="15"/>
      <c r="L28" s="15"/>
      <c r="M28" s="15"/>
    </row>
    <row r="29" spans="2:14" x14ac:dyDescent="0.25">
      <c r="D29" s="15"/>
      <c r="E29" s="15"/>
      <c r="F29" s="15"/>
      <c r="G29" s="15"/>
      <c r="H29" s="15"/>
      <c r="I29" s="15"/>
      <c r="J29" s="15"/>
    </row>
    <row r="30" spans="2:14" x14ac:dyDescent="0.25">
      <c r="D30" s="15"/>
      <c r="E30" s="15"/>
      <c r="F30" s="15"/>
      <c r="G30" s="15"/>
      <c r="H30" s="15"/>
      <c r="I30" s="15"/>
      <c r="J30" s="15"/>
      <c r="K30" s="15"/>
      <c r="L30" s="15"/>
      <c r="M30" s="15"/>
    </row>
    <row r="31" spans="2:14" x14ac:dyDescent="0.25">
      <c r="D31" s="15"/>
      <c r="E31" s="15"/>
      <c r="F31" s="15"/>
      <c r="G31" s="15"/>
      <c r="H31" s="15"/>
      <c r="I31" s="15"/>
      <c r="J31" s="15"/>
    </row>
    <row r="32" spans="2:14" x14ac:dyDescent="0.25">
      <c r="D32" s="15"/>
      <c r="E32" s="15"/>
      <c r="F32" s="15"/>
      <c r="G32" s="15"/>
      <c r="H32" s="15"/>
      <c r="I32" s="15"/>
      <c r="J32" s="15"/>
    </row>
    <row r="33" spans="4:13" x14ac:dyDescent="0.25">
      <c r="D33" s="15"/>
      <c r="E33" s="15"/>
      <c r="F33" s="15"/>
      <c r="G33" s="15"/>
      <c r="I33" s="15"/>
      <c r="J33" s="15"/>
    </row>
    <row r="34" spans="4:13" x14ac:dyDescent="0.25">
      <c r="D34" s="15"/>
      <c r="E34" s="15"/>
      <c r="I34" s="15"/>
      <c r="J34" s="15"/>
    </row>
    <row r="35" spans="4:13" x14ac:dyDescent="0.25">
      <c r="D35" s="15"/>
      <c r="E35" s="15"/>
      <c r="F35" s="15"/>
      <c r="G35" s="15"/>
      <c r="I35" s="15"/>
      <c r="J35" s="15"/>
    </row>
    <row r="36" spans="4:13" x14ac:dyDescent="0.25">
      <c r="D36" s="15"/>
      <c r="E36" s="15"/>
      <c r="F36" s="15"/>
      <c r="H36" s="15"/>
      <c r="I36" s="15"/>
      <c r="J36" s="15"/>
    </row>
    <row r="37" spans="4:13" x14ac:dyDescent="0.25">
      <c r="E37" s="15"/>
      <c r="F37" s="15"/>
      <c r="G37" s="15"/>
      <c r="I37" s="15"/>
      <c r="J37" s="15"/>
    </row>
    <row r="38" spans="4:13" x14ac:dyDescent="0.25">
      <c r="E38" s="15"/>
      <c r="F38" s="15"/>
      <c r="H38" s="15"/>
    </row>
    <row r="39" spans="4:13" x14ac:dyDescent="0.25">
      <c r="D39" s="15"/>
      <c r="E39" s="15"/>
      <c r="F39" s="15"/>
      <c r="H39" s="15"/>
      <c r="I39" s="15"/>
      <c r="J39" s="15"/>
    </row>
    <row r="40" spans="4:13" x14ac:dyDescent="0.25">
      <c r="D40" s="15"/>
      <c r="E40" s="15"/>
      <c r="F40" s="15"/>
      <c r="H40" s="15"/>
      <c r="I40" s="15"/>
      <c r="J40" s="15"/>
    </row>
    <row r="41" spans="4:13" x14ac:dyDescent="0.25">
      <c r="E41" s="15"/>
      <c r="F41" s="15"/>
      <c r="H41" s="15"/>
    </row>
    <row r="42" spans="4:13" x14ac:dyDescent="0.25">
      <c r="D42" s="15"/>
      <c r="E42" s="15"/>
      <c r="F42" s="15"/>
      <c r="G42" s="15"/>
      <c r="I42" s="15"/>
      <c r="J42" s="15"/>
    </row>
    <row r="43" spans="4:13" x14ac:dyDescent="0.25">
      <c r="D43" s="15"/>
      <c r="E43" s="15"/>
      <c r="F43" s="15"/>
      <c r="G43" s="15"/>
      <c r="H43" s="15"/>
      <c r="I43" s="15"/>
      <c r="J43" s="15"/>
      <c r="K43" s="15"/>
      <c r="L43" s="15"/>
      <c r="M43" s="15"/>
    </row>
  </sheetData>
  <mergeCells count="9">
    <mergeCell ref="N3:N4"/>
    <mergeCell ref="B22:C22"/>
    <mergeCell ref="B3:B4"/>
    <mergeCell ref="C3:C4"/>
    <mergeCell ref="D3:F3"/>
    <mergeCell ref="G3:H3"/>
    <mergeCell ref="I3:K3"/>
    <mergeCell ref="L3:L4"/>
    <mergeCell ref="M3:M4"/>
  </mergeCell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M29"/>
  <sheetViews>
    <sheetView showGridLines="0" workbookViewId="0">
      <selection activeCell="C12" sqref="C12"/>
    </sheetView>
  </sheetViews>
  <sheetFormatPr defaultColWidth="9.109375" defaultRowHeight="12" x14ac:dyDescent="0.25"/>
  <cols>
    <col min="1" max="1" width="1.109375" style="1" customWidth="1"/>
    <col min="2" max="2" width="4.88671875" style="1" customWidth="1"/>
    <col min="3" max="3" width="46.44140625" style="1" bestFit="1" customWidth="1"/>
    <col min="4" max="11" width="11.44140625" style="1" customWidth="1"/>
    <col min="12" max="12" width="12.88671875" style="1" customWidth="1"/>
    <col min="13" max="13" width="11.109375" style="1" customWidth="1"/>
    <col min="14" max="16384" width="9.109375" style="1"/>
  </cols>
  <sheetData>
    <row r="1" spans="2:13" x14ac:dyDescent="0.25">
      <c r="B1" s="162" t="s">
        <v>137</v>
      </c>
      <c r="C1" s="162"/>
    </row>
    <row r="3" spans="2:13" ht="18.75" customHeight="1" x14ac:dyDescent="0.25">
      <c r="B3" s="934" t="s">
        <v>34</v>
      </c>
      <c r="C3" s="936" t="s">
        <v>127</v>
      </c>
      <c r="D3" s="936" t="s">
        <v>128</v>
      </c>
      <c r="E3" s="936"/>
      <c r="F3" s="936"/>
      <c r="G3" s="936" t="s">
        <v>2</v>
      </c>
      <c r="H3" s="936"/>
      <c r="I3" s="936" t="s">
        <v>129</v>
      </c>
      <c r="J3" s="936"/>
      <c r="K3" s="936"/>
      <c r="L3" s="936" t="s">
        <v>130</v>
      </c>
      <c r="M3" s="932" t="s">
        <v>131</v>
      </c>
    </row>
    <row r="4" spans="2:13" ht="27.75" customHeight="1" x14ac:dyDescent="0.25">
      <c r="B4" s="935"/>
      <c r="C4" s="937"/>
      <c r="D4" s="116" t="s">
        <v>132</v>
      </c>
      <c r="E4" s="116" t="s">
        <v>133</v>
      </c>
      <c r="F4" s="116" t="s">
        <v>134</v>
      </c>
      <c r="G4" s="116" t="s">
        <v>132</v>
      </c>
      <c r="H4" s="116" t="s">
        <v>133</v>
      </c>
      <c r="I4" s="116" t="s">
        <v>132</v>
      </c>
      <c r="J4" s="116" t="s">
        <v>133</v>
      </c>
      <c r="K4" s="116" t="s">
        <v>134</v>
      </c>
      <c r="L4" s="937"/>
      <c r="M4" s="933"/>
    </row>
    <row r="5" spans="2:13" x14ac:dyDescent="0.25">
      <c r="B5" s="77">
        <v>1</v>
      </c>
      <c r="C5" s="142" t="s">
        <v>53</v>
      </c>
      <c r="D5" s="117">
        <v>7490</v>
      </c>
      <c r="E5" s="117">
        <v>18415</v>
      </c>
      <c r="F5" s="117">
        <v>-10925</v>
      </c>
      <c r="G5" s="117">
        <v>11417</v>
      </c>
      <c r="H5" s="117">
        <v>502</v>
      </c>
      <c r="I5" s="117">
        <v>18907</v>
      </c>
      <c r="J5" s="117">
        <v>18917</v>
      </c>
      <c r="K5" s="117">
        <v>-10</v>
      </c>
      <c r="L5" s="117">
        <v>0</v>
      </c>
      <c r="M5" s="117">
        <v>-10</v>
      </c>
    </row>
    <row r="6" spans="2:13" ht="24" x14ac:dyDescent="0.25">
      <c r="B6" s="77">
        <v>2</v>
      </c>
      <c r="C6" s="142" t="s">
        <v>139</v>
      </c>
      <c r="D6" s="117">
        <v>317</v>
      </c>
      <c r="E6" s="117">
        <v>1381</v>
      </c>
      <c r="F6" s="117">
        <v>-1064</v>
      </c>
      <c r="G6" s="117">
        <v>1093</v>
      </c>
      <c r="H6" s="117">
        <v>59</v>
      </c>
      <c r="I6" s="117">
        <v>1410</v>
      </c>
      <c r="J6" s="117">
        <v>1440</v>
      </c>
      <c r="K6" s="117">
        <v>-30</v>
      </c>
      <c r="L6" s="117">
        <v>-1</v>
      </c>
      <c r="M6" s="117">
        <v>-29</v>
      </c>
    </row>
    <row r="7" spans="2:13" x14ac:dyDescent="0.25">
      <c r="B7" s="77">
        <v>3</v>
      </c>
      <c r="C7" s="142" t="s">
        <v>52</v>
      </c>
      <c r="D7" s="117">
        <v>8758</v>
      </c>
      <c r="E7" s="117">
        <v>14068</v>
      </c>
      <c r="F7" s="117">
        <v>-5310</v>
      </c>
      <c r="G7" s="117">
        <v>3499</v>
      </c>
      <c r="H7" s="117">
        <v>-1802</v>
      </c>
      <c r="I7" s="117">
        <v>12257</v>
      </c>
      <c r="J7" s="117">
        <v>12266</v>
      </c>
      <c r="K7" s="117">
        <v>-9</v>
      </c>
      <c r="L7" s="117">
        <v>-1</v>
      </c>
      <c r="M7" s="117">
        <v>-8</v>
      </c>
    </row>
    <row r="8" spans="2:13" x14ac:dyDescent="0.25">
      <c r="B8" s="77">
        <v>4</v>
      </c>
      <c r="C8" s="142" t="s">
        <v>51</v>
      </c>
      <c r="D8" s="117">
        <v>19980</v>
      </c>
      <c r="E8" s="117">
        <v>35543</v>
      </c>
      <c r="F8" s="117">
        <v>-15563</v>
      </c>
      <c r="G8" s="117">
        <v>16607</v>
      </c>
      <c r="H8" s="117">
        <v>1052</v>
      </c>
      <c r="I8" s="117">
        <v>36587</v>
      </c>
      <c r="J8" s="117">
        <v>36595</v>
      </c>
      <c r="K8" s="117">
        <v>-8</v>
      </c>
      <c r="L8" s="117">
        <v>-2</v>
      </c>
      <c r="M8" s="117">
        <v>-6</v>
      </c>
    </row>
    <row r="9" spans="2:13" x14ac:dyDescent="0.25">
      <c r="B9" s="77">
        <v>5</v>
      </c>
      <c r="C9" s="143" t="s">
        <v>50</v>
      </c>
      <c r="D9" s="117">
        <v>3309</v>
      </c>
      <c r="E9" s="117">
        <v>2833</v>
      </c>
      <c r="F9" s="117">
        <v>476</v>
      </c>
      <c r="G9" s="117">
        <v>-2570</v>
      </c>
      <c r="H9" s="117">
        <v>-2035</v>
      </c>
      <c r="I9" s="117">
        <v>739</v>
      </c>
      <c r="J9" s="117">
        <v>798</v>
      </c>
      <c r="K9" s="117">
        <v>-59</v>
      </c>
      <c r="L9" s="117">
        <v>-28</v>
      </c>
      <c r="M9" s="117">
        <v>-31</v>
      </c>
    </row>
    <row r="10" spans="2:13" x14ac:dyDescent="0.25">
      <c r="B10" s="77">
        <v>6</v>
      </c>
      <c r="C10" s="142" t="s">
        <v>138</v>
      </c>
      <c r="D10" s="117">
        <v>1</v>
      </c>
      <c r="E10" s="117">
        <v>1935</v>
      </c>
      <c r="F10" s="117">
        <v>-1934</v>
      </c>
      <c r="G10" s="117">
        <v>416</v>
      </c>
      <c r="H10" s="117">
        <v>-1568</v>
      </c>
      <c r="I10" s="117">
        <v>417</v>
      </c>
      <c r="J10" s="117">
        <v>367</v>
      </c>
      <c r="K10" s="117">
        <v>50</v>
      </c>
      <c r="L10" s="117">
        <v>0</v>
      </c>
      <c r="M10" s="117">
        <v>50</v>
      </c>
    </row>
    <row r="11" spans="2:13" ht="24" x14ac:dyDescent="0.25">
      <c r="B11" s="77">
        <v>7</v>
      </c>
      <c r="C11" s="130" t="s">
        <v>238</v>
      </c>
      <c r="D11" s="117">
        <v>690</v>
      </c>
      <c r="E11" s="117">
        <v>166</v>
      </c>
      <c r="F11" s="117">
        <v>524</v>
      </c>
      <c r="G11" s="117">
        <v>394</v>
      </c>
      <c r="H11" s="117">
        <v>813</v>
      </c>
      <c r="I11" s="117">
        <v>1084</v>
      </c>
      <c r="J11" s="117">
        <v>979</v>
      </c>
      <c r="K11" s="117">
        <v>105</v>
      </c>
      <c r="L11" s="117">
        <v>0</v>
      </c>
      <c r="M11" s="117">
        <v>105</v>
      </c>
    </row>
    <row r="12" spans="2:13" ht="24" x14ac:dyDescent="0.25">
      <c r="B12" s="77">
        <v>8</v>
      </c>
      <c r="C12" s="142" t="s">
        <v>168</v>
      </c>
      <c r="D12" s="117">
        <v>43</v>
      </c>
      <c r="E12" s="117">
        <v>472</v>
      </c>
      <c r="F12" s="117">
        <v>-429</v>
      </c>
      <c r="G12" s="117">
        <v>57</v>
      </c>
      <c r="H12" s="117">
        <v>-319</v>
      </c>
      <c r="I12" s="117">
        <v>100</v>
      </c>
      <c r="J12" s="117">
        <v>153</v>
      </c>
      <c r="K12" s="117">
        <v>-53</v>
      </c>
      <c r="L12" s="117">
        <v>-2</v>
      </c>
      <c r="M12" s="117">
        <v>-51</v>
      </c>
    </row>
    <row r="13" spans="2:13" x14ac:dyDescent="0.25">
      <c r="B13" s="77">
        <v>9</v>
      </c>
      <c r="C13" s="142" t="s">
        <v>169</v>
      </c>
      <c r="D13" s="117">
        <v>990</v>
      </c>
      <c r="E13" s="117">
        <v>18451</v>
      </c>
      <c r="F13" s="117">
        <v>-17461</v>
      </c>
      <c r="G13" s="117">
        <v>17393</v>
      </c>
      <c r="H13" s="117">
        <v>598</v>
      </c>
      <c r="I13" s="117">
        <v>18383</v>
      </c>
      <c r="J13" s="117">
        <v>19049</v>
      </c>
      <c r="K13" s="117">
        <v>-666</v>
      </c>
      <c r="L13" s="117">
        <v>-3</v>
      </c>
      <c r="M13" s="117">
        <v>-663</v>
      </c>
    </row>
    <row r="14" spans="2:13" ht="15" customHeight="1" x14ac:dyDescent="0.25">
      <c r="B14" s="926" t="s">
        <v>24</v>
      </c>
      <c r="C14" s="927"/>
      <c r="D14" s="118">
        <f t="shared" ref="D14:K14" si="0">SUM(D5:D13)</f>
        <v>41578</v>
      </c>
      <c r="E14" s="118">
        <f t="shared" si="0"/>
        <v>93264</v>
      </c>
      <c r="F14" s="118">
        <f t="shared" si="0"/>
        <v>-51686</v>
      </c>
      <c r="G14" s="118">
        <f t="shared" si="0"/>
        <v>48306</v>
      </c>
      <c r="H14" s="118">
        <f t="shared" si="0"/>
        <v>-2700</v>
      </c>
      <c r="I14" s="118">
        <f t="shared" si="0"/>
        <v>89884</v>
      </c>
      <c r="J14" s="118">
        <f t="shared" si="0"/>
        <v>90564</v>
      </c>
      <c r="K14" s="118">
        <f t="shared" si="0"/>
        <v>-680</v>
      </c>
      <c r="L14" s="118">
        <f>-SUM(L5:L13)</f>
        <v>37</v>
      </c>
      <c r="M14" s="118">
        <f>SUM(M5:M13)</f>
        <v>-643</v>
      </c>
    </row>
    <row r="19" spans="2:10" x14ac:dyDescent="0.25">
      <c r="B19" s="15"/>
      <c r="D19" s="15"/>
      <c r="E19" s="15"/>
    </row>
    <row r="20" spans="2:10" x14ac:dyDescent="0.25">
      <c r="B20" s="15"/>
      <c r="C20" s="15"/>
      <c r="D20" s="15"/>
      <c r="E20" s="15"/>
      <c r="F20" s="15"/>
      <c r="G20" s="15"/>
      <c r="H20" s="15"/>
    </row>
    <row r="21" spans="2:10" x14ac:dyDescent="0.25">
      <c r="B21" s="15"/>
      <c r="C21" s="15"/>
      <c r="D21" s="15"/>
      <c r="E21" s="15"/>
      <c r="G21" s="15"/>
      <c r="H21" s="15"/>
    </row>
    <row r="22" spans="2:10" x14ac:dyDescent="0.25">
      <c r="B22" s="15"/>
      <c r="C22" s="15"/>
      <c r="D22" s="15"/>
      <c r="E22" s="15"/>
      <c r="G22" s="15"/>
      <c r="H22" s="15"/>
    </row>
    <row r="23" spans="2:10" x14ac:dyDescent="0.25">
      <c r="C23" s="15"/>
      <c r="D23" s="15"/>
      <c r="F23" s="15"/>
    </row>
    <row r="24" spans="2:10" x14ac:dyDescent="0.25">
      <c r="B24" s="15"/>
      <c r="D24" s="15"/>
      <c r="E24" s="15"/>
    </row>
    <row r="25" spans="2:10" x14ac:dyDescent="0.25">
      <c r="B25" s="15"/>
      <c r="D25" s="15"/>
      <c r="F25" s="15"/>
      <c r="G25" s="15"/>
      <c r="H25" s="15"/>
    </row>
    <row r="26" spans="2:10" x14ac:dyDescent="0.25">
      <c r="D26" s="15"/>
      <c r="F26" s="15"/>
      <c r="G26" s="15"/>
    </row>
    <row r="27" spans="2:10" x14ac:dyDescent="0.25">
      <c r="I27" s="15"/>
    </row>
    <row r="28" spans="2:10" x14ac:dyDescent="0.25">
      <c r="D28" s="15"/>
      <c r="E28" s="15"/>
      <c r="F28" s="15"/>
      <c r="G28" s="15"/>
      <c r="H28" s="15"/>
      <c r="I28" s="15"/>
      <c r="J28" s="15"/>
    </row>
    <row r="29" spans="2:10" x14ac:dyDescent="0.25">
      <c r="C29" s="15"/>
      <c r="D29" s="15"/>
      <c r="E29" s="15"/>
      <c r="F29" s="15"/>
      <c r="G29" s="15"/>
      <c r="H29" s="15"/>
      <c r="I29" s="15"/>
    </row>
  </sheetData>
  <mergeCells count="8">
    <mergeCell ref="M3:M4"/>
    <mergeCell ref="B14:C14"/>
    <mergeCell ref="B3:B4"/>
    <mergeCell ref="C3:C4"/>
    <mergeCell ref="D3:F3"/>
    <mergeCell ref="G3:H3"/>
    <mergeCell ref="I3:K3"/>
    <mergeCell ref="L3:L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L33"/>
  <sheetViews>
    <sheetView showGridLines="0" topLeftCell="A23" workbookViewId="0">
      <selection activeCell="B21" sqref="B21:B30"/>
    </sheetView>
  </sheetViews>
  <sheetFormatPr defaultColWidth="9.109375" defaultRowHeight="12" x14ac:dyDescent="0.25"/>
  <cols>
    <col min="1" max="1" width="1.5546875" style="1" customWidth="1"/>
    <col min="2" max="2" width="8.88671875" style="1" customWidth="1"/>
    <col min="3" max="3" width="52.5546875" style="1" customWidth="1"/>
    <col min="4" max="5" width="12.109375" style="1" customWidth="1"/>
    <col min="6" max="6" width="15.33203125" style="1" customWidth="1"/>
    <col min="7" max="16384" width="9.109375" style="1"/>
  </cols>
  <sheetData>
    <row r="1" spans="2:12" x14ac:dyDescent="0.25">
      <c r="B1" s="137" t="s">
        <v>140</v>
      </c>
      <c r="C1" s="137"/>
    </row>
    <row r="3" spans="2:12" ht="22.8" x14ac:dyDescent="0.25">
      <c r="B3" s="119"/>
      <c r="C3" s="120" t="s">
        <v>141</v>
      </c>
      <c r="D3" s="119" t="s">
        <v>128</v>
      </c>
      <c r="E3" s="119" t="s">
        <v>2</v>
      </c>
      <c r="F3" s="119" t="s">
        <v>142</v>
      </c>
    </row>
    <row r="4" spans="2:12" ht="12" customHeight="1" x14ac:dyDescent="0.25">
      <c r="B4" s="940" t="s">
        <v>60</v>
      </c>
      <c r="C4" s="144" t="s">
        <v>39</v>
      </c>
      <c r="D4" s="146">
        <v>-1569</v>
      </c>
      <c r="E4" s="146">
        <v>1527</v>
      </c>
      <c r="F4" s="146">
        <v>-42</v>
      </c>
      <c r="J4" s="15"/>
      <c r="K4" s="15"/>
      <c r="L4" s="15"/>
    </row>
    <row r="5" spans="2:12" x14ac:dyDescent="0.25">
      <c r="B5" s="941"/>
      <c r="C5" s="144" t="s">
        <v>40</v>
      </c>
      <c r="D5" s="146">
        <v>-12302</v>
      </c>
      <c r="E5" s="146">
        <v>-6889</v>
      </c>
      <c r="F5" s="146">
        <v>-19191</v>
      </c>
      <c r="J5" s="15"/>
      <c r="K5" s="15"/>
    </row>
    <row r="6" spans="2:12" x14ac:dyDescent="0.25">
      <c r="B6" s="941"/>
      <c r="C6" s="144" t="s">
        <v>41</v>
      </c>
      <c r="D6" s="146">
        <v>65891</v>
      </c>
      <c r="E6" s="146">
        <v>-47730</v>
      </c>
      <c r="F6" s="146">
        <v>18161</v>
      </c>
      <c r="J6" s="15"/>
      <c r="K6" s="15"/>
      <c r="L6" s="15"/>
    </row>
    <row r="7" spans="2:12" x14ac:dyDescent="0.25">
      <c r="B7" s="941"/>
      <c r="C7" s="144" t="s">
        <v>153</v>
      </c>
      <c r="D7" s="146">
        <v>64265</v>
      </c>
      <c r="E7" s="146">
        <v>-63468</v>
      </c>
      <c r="F7" s="146">
        <v>797</v>
      </c>
      <c r="J7" s="15"/>
      <c r="K7" s="15"/>
    </row>
    <row r="8" spans="2:12" x14ac:dyDescent="0.25">
      <c r="B8" s="941"/>
      <c r="C8" s="145" t="s">
        <v>42</v>
      </c>
      <c r="D8" s="146">
        <v>26337</v>
      </c>
      <c r="E8" s="146">
        <v>-25427</v>
      </c>
      <c r="F8" s="146">
        <v>910</v>
      </c>
      <c r="J8" s="15"/>
      <c r="K8" s="15"/>
    </row>
    <row r="9" spans="2:12" x14ac:dyDescent="0.25">
      <c r="B9" s="941"/>
      <c r="C9" s="144" t="s">
        <v>43</v>
      </c>
      <c r="D9" s="146">
        <v>5961</v>
      </c>
      <c r="E9" s="146">
        <v>-5221</v>
      </c>
      <c r="F9" s="146">
        <v>740</v>
      </c>
      <c r="J9" s="15"/>
      <c r="K9" s="15"/>
    </row>
    <row r="10" spans="2:12" x14ac:dyDescent="0.25">
      <c r="B10" s="941"/>
      <c r="C10" s="144" t="s">
        <v>135</v>
      </c>
      <c r="D10" s="146">
        <v>-4038</v>
      </c>
      <c r="E10" s="146">
        <v>4032</v>
      </c>
      <c r="F10" s="146">
        <v>-6</v>
      </c>
    </row>
    <row r="11" spans="2:12" x14ac:dyDescent="0.25">
      <c r="B11" s="941"/>
      <c r="C11" s="145" t="s">
        <v>155</v>
      </c>
      <c r="D11" s="146">
        <v>679</v>
      </c>
      <c r="E11" s="146">
        <v>-181</v>
      </c>
      <c r="F11" s="146">
        <v>498</v>
      </c>
      <c r="J11" s="15"/>
      <c r="K11" s="15"/>
    </row>
    <row r="12" spans="2:12" x14ac:dyDescent="0.25">
      <c r="B12" s="941"/>
      <c r="C12" s="144" t="s">
        <v>45</v>
      </c>
      <c r="D12" s="146">
        <v>8</v>
      </c>
      <c r="E12" s="146">
        <v>-8</v>
      </c>
      <c r="F12" s="146">
        <v>0</v>
      </c>
      <c r="J12" s="15"/>
      <c r="K12" s="15"/>
    </row>
    <row r="13" spans="2:12" x14ac:dyDescent="0.25">
      <c r="B13" s="941"/>
      <c r="C13" s="144" t="s">
        <v>46</v>
      </c>
      <c r="D13" s="146">
        <v>16340</v>
      </c>
      <c r="E13" s="146">
        <v>-16252</v>
      </c>
      <c r="F13" s="146">
        <v>88</v>
      </c>
      <c r="J13" s="15"/>
      <c r="K13" s="15"/>
    </row>
    <row r="14" spans="2:12" x14ac:dyDescent="0.25">
      <c r="B14" s="941"/>
      <c r="C14" s="144" t="s">
        <v>47</v>
      </c>
      <c r="D14" s="146">
        <v>7742</v>
      </c>
      <c r="E14" s="146">
        <v>-1896</v>
      </c>
      <c r="F14" s="146">
        <v>5846</v>
      </c>
      <c r="J14" s="15"/>
      <c r="K14" s="15"/>
    </row>
    <row r="15" spans="2:12" x14ac:dyDescent="0.25">
      <c r="B15" s="941"/>
      <c r="C15" s="144" t="s">
        <v>163</v>
      </c>
      <c r="D15" s="146">
        <v>399</v>
      </c>
      <c r="E15" s="146">
        <v>-240</v>
      </c>
      <c r="F15" s="146">
        <v>159</v>
      </c>
      <c r="J15" s="15"/>
      <c r="K15" s="15"/>
    </row>
    <row r="16" spans="2:12" x14ac:dyDescent="0.25">
      <c r="B16" s="941"/>
      <c r="C16" s="144" t="s">
        <v>161</v>
      </c>
      <c r="D16" s="146">
        <v>278</v>
      </c>
      <c r="E16" s="146">
        <v>-359</v>
      </c>
      <c r="F16" s="146">
        <v>-81</v>
      </c>
      <c r="J16" s="15"/>
      <c r="K16" s="15"/>
    </row>
    <row r="17" spans="2:12" x14ac:dyDescent="0.25">
      <c r="B17" s="941"/>
      <c r="C17" s="144" t="s">
        <v>48</v>
      </c>
      <c r="D17" s="146">
        <v>-125842</v>
      </c>
      <c r="E17" s="146">
        <v>133435</v>
      </c>
      <c r="F17" s="146">
        <v>7593</v>
      </c>
      <c r="J17" s="15"/>
      <c r="K17" s="15"/>
    </row>
    <row r="18" spans="2:12" x14ac:dyDescent="0.25">
      <c r="B18" s="941"/>
      <c r="C18" s="144" t="s">
        <v>162</v>
      </c>
      <c r="D18" s="146">
        <v>113582</v>
      </c>
      <c r="E18" s="146">
        <v>-113099</v>
      </c>
      <c r="F18" s="146">
        <v>483</v>
      </c>
      <c r="J18" s="15"/>
      <c r="K18" s="15"/>
    </row>
    <row r="19" spans="2:12" ht="29.25" customHeight="1" x14ac:dyDescent="0.25">
      <c r="B19" s="941"/>
      <c r="C19" s="145" t="s">
        <v>156</v>
      </c>
      <c r="D19" s="146">
        <v>-623</v>
      </c>
      <c r="E19" s="146">
        <v>166</v>
      </c>
      <c r="F19" s="146">
        <v>-457</v>
      </c>
      <c r="J19" s="15"/>
      <c r="K19" s="15"/>
    </row>
    <row r="20" spans="2:12" x14ac:dyDescent="0.25">
      <c r="B20" s="942"/>
      <c r="C20" s="144" t="s">
        <v>136</v>
      </c>
      <c r="D20" s="146">
        <v>-145</v>
      </c>
      <c r="E20" s="146">
        <v>145</v>
      </c>
      <c r="F20" s="146">
        <v>0</v>
      </c>
      <c r="J20" s="15"/>
      <c r="K20" s="15"/>
    </row>
    <row r="21" spans="2:12" ht="12" customHeight="1" x14ac:dyDescent="0.25">
      <c r="B21" s="943" t="s">
        <v>61</v>
      </c>
      <c r="C21" s="144" t="s">
        <v>53</v>
      </c>
      <c r="D21" s="146">
        <v>-10925</v>
      </c>
      <c r="E21" s="146">
        <v>10915</v>
      </c>
      <c r="F21" s="146">
        <v>-10</v>
      </c>
      <c r="J21" s="15"/>
      <c r="K21" s="15"/>
    </row>
    <row r="22" spans="2:12" x14ac:dyDescent="0.25">
      <c r="B22" s="944"/>
      <c r="C22" s="144" t="s">
        <v>139</v>
      </c>
      <c r="D22" s="146">
        <v>-1064</v>
      </c>
      <c r="E22" s="146">
        <v>1034</v>
      </c>
      <c r="F22" s="146">
        <v>-30</v>
      </c>
      <c r="J22" s="15"/>
      <c r="K22" s="15"/>
    </row>
    <row r="23" spans="2:12" x14ac:dyDescent="0.25">
      <c r="B23" s="944"/>
      <c r="C23" s="144" t="s">
        <v>52</v>
      </c>
      <c r="D23" s="146">
        <v>-5310</v>
      </c>
      <c r="E23" s="146">
        <v>5301</v>
      </c>
      <c r="F23" s="146">
        <v>-9</v>
      </c>
      <c r="J23" s="15"/>
      <c r="K23" s="15"/>
    </row>
    <row r="24" spans="2:12" x14ac:dyDescent="0.25">
      <c r="B24" s="944"/>
      <c r="C24" s="144" t="s">
        <v>51</v>
      </c>
      <c r="D24" s="146">
        <v>-15563</v>
      </c>
      <c r="E24" s="146">
        <v>15555</v>
      </c>
      <c r="F24" s="146">
        <v>-8</v>
      </c>
      <c r="J24" s="15"/>
      <c r="K24" s="15"/>
    </row>
    <row r="25" spans="2:12" x14ac:dyDescent="0.25">
      <c r="B25" s="944"/>
      <c r="C25" s="144" t="s">
        <v>50</v>
      </c>
      <c r="D25" s="146">
        <v>476</v>
      </c>
      <c r="E25" s="146">
        <v>-534</v>
      </c>
      <c r="F25" s="146">
        <v>-58</v>
      </c>
      <c r="J25" s="15"/>
      <c r="K25" s="15"/>
    </row>
    <row r="26" spans="2:12" x14ac:dyDescent="0.25">
      <c r="B26" s="944"/>
      <c r="C26" s="144" t="s">
        <v>138</v>
      </c>
      <c r="D26" s="146">
        <v>-1934</v>
      </c>
      <c r="E26" s="146">
        <v>1983</v>
      </c>
      <c r="F26" s="146">
        <v>49</v>
      </c>
      <c r="J26" s="15"/>
      <c r="K26" s="15"/>
    </row>
    <row r="27" spans="2:12" x14ac:dyDescent="0.25">
      <c r="B27" s="944"/>
      <c r="C27" s="147" t="s">
        <v>159</v>
      </c>
      <c r="D27" s="146">
        <v>524</v>
      </c>
      <c r="E27" s="146">
        <v>-419</v>
      </c>
      <c r="F27" s="146">
        <v>105</v>
      </c>
      <c r="J27" s="15"/>
      <c r="K27" s="15"/>
    </row>
    <row r="28" spans="2:12" x14ac:dyDescent="0.25">
      <c r="B28" s="944"/>
      <c r="C28" s="144" t="s">
        <v>168</v>
      </c>
      <c r="D28" s="146">
        <v>-429</v>
      </c>
      <c r="E28" s="146">
        <v>376</v>
      </c>
      <c r="F28" s="146">
        <v>-53</v>
      </c>
      <c r="J28" s="15"/>
      <c r="K28" s="15"/>
    </row>
    <row r="29" spans="2:12" x14ac:dyDescent="0.25">
      <c r="B29" s="944"/>
      <c r="C29" s="144" t="s">
        <v>169</v>
      </c>
      <c r="D29" s="146">
        <v>-17462</v>
      </c>
      <c r="E29" s="146">
        <v>16795</v>
      </c>
      <c r="F29" s="146">
        <v>-667</v>
      </c>
      <c r="J29" s="15"/>
      <c r="K29" s="15"/>
    </row>
    <row r="30" spans="2:12" s="121" customFormat="1" ht="11.4" x14ac:dyDescent="0.2">
      <c r="B30" s="945"/>
      <c r="C30" s="148" t="s">
        <v>24</v>
      </c>
      <c r="D30" s="149">
        <f>SUM(D4:D29)</f>
        <v>105276</v>
      </c>
      <c r="E30" s="149">
        <f>SUM(E4:E29)</f>
        <v>-90459</v>
      </c>
      <c r="F30" s="149">
        <f>SUM(F4:F29)</f>
        <v>14817</v>
      </c>
      <c r="J30" s="122"/>
      <c r="K30" s="122"/>
      <c r="L30" s="122"/>
    </row>
    <row r="31" spans="2:12" x14ac:dyDescent="0.25">
      <c r="B31" s="938" t="s">
        <v>144</v>
      </c>
      <c r="C31" s="939"/>
      <c r="D31" s="146">
        <v>-2250</v>
      </c>
      <c r="E31" s="146">
        <v>55</v>
      </c>
      <c r="F31" s="146">
        <v>-2195</v>
      </c>
      <c r="I31" s="15"/>
      <c r="J31" s="15"/>
      <c r="K31" s="15"/>
    </row>
    <row r="32" spans="2:12" x14ac:dyDescent="0.25">
      <c r="B32" s="938" t="s">
        <v>184</v>
      </c>
      <c r="C32" s="939"/>
      <c r="D32" s="146">
        <v>-59707</v>
      </c>
      <c r="E32" s="146">
        <v>47159</v>
      </c>
      <c r="F32" s="146">
        <v>-12548</v>
      </c>
      <c r="I32" s="15"/>
      <c r="J32" s="15"/>
      <c r="K32" s="15"/>
    </row>
    <row r="33" spans="2:10" x14ac:dyDescent="0.25">
      <c r="B33" s="882" t="s">
        <v>145</v>
      </c>
      <c r="C33" s="883"/>
      <c r="D33" s="182">
        <f>D30+D31+D32</f>
        <v>43319</v>
      </c>
      <c r="E33" s="182">
        <f>E30+E31+E32</f>
        <v>-43245</v>
      </c>
      <c r="F33" s="182">
        <f>F30+F31+F32</f>
        <v>74</v>
      </c>
      <c r="I33" s="15"/>
      <c r="J33" s="15"/>
    </row>
  </sheetData>
  <mergeCells count="5">
    <mergeCell ref="B31:C31"/>
    <mergeCell ref="B33:C33"/>
    <mergeCell ref="B4:B20"/>
    <mergeCell ref="B21:B30"/>
    <mergeCell ref="B32:C3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H12"/>
  <sheetViews>
    <sheetView showGridLines="0" workbookViewId="0">
      <selection activeCell="F12" sqref="F12"/>
    </sheetView>
  </sheetViews>
  <sheetFormatPr defaultColWidth="9.109375" defaultRowHeight="12" x14ac:dyDescent="0.25"/>
  <cols>
    <col min="1" max="1" width="1.6640625" style="1" customWidth="1"/>
    <col min="2" max="2" width="9.109375" style="1"/>
    <col min="3" max="3" width="9.6640625" style="1" customWidth="1"/>
    <col min="4" max="4" width="38.44140625" style="1" customWidth="1"/>
    <col min="5" max="5" width="15.88671875" style="1" bestFit="1" customWidth="1"/>
    <col min="6" max="16384" width="9.109375" style="1"/>
  </cols>
  <sheetData>
    <row r="1" spans="2:8" x14ac:dyDescent="0.25">
      <c r="B1" s="1" t="s">
        <v>146</v>
      </c>
    </row>
    <row r="3" spans="2:8" ht="34.200000000000003" x14ac:dyDescent="0.25">
      <c r="B3" s="71" t="s">
        <v>34</v>
      </c>
      <c r="C3" s="71" t="s">
        <v>147</v>
      </c>
      <c r="D3" s="94" t="s">
        <v>148</v>
      </c>
      <c r="E3" s="123" t="s">
        <v>149</v>
      </c>
    </row>
    <row r="4" spans="2:8" x14ac:dyDescent="0.25">
      <c r="B4" s="124">
        <v>1</v>
      </c>
      <c r="C4" s="136">
        <v>2059681</v>
      </c>
      <c r="D4" s="135" t="s">
        <v>176</v>
      </c>
      <c r="E4" s="125">
        <v>1</v>
      </c>
    </row>
    <row r="5" spans="2:8" x14ac:dyDescent="0.25">
      <c r="B5" s="124">
        <v>2</v>
      </c>
      <c r="C5" s="136">
        <v>2863847</v>
      </c>
      <c r="D5" s="135" t="s">
        <v>175</v>
      </c>
      <c r="E5" s="125">
        <v>974</v>
      </c>
    </row>
    <row r="6" spans="2:8" x14ac:dyDescent="0.25">
      <c r="B6" s="124">
        <v>3</v>
      </c>
      <c r="C6" s="136">
        <v>5132053</v>
      </c>
      <c r="D6" s="135" t="s">
        <v>170</v>
      </c>
      <c r="E6" s="125">
        <v>310</v>
      </c>
    </row>
    <row r="7" spans="2:8" x14ac:dyDescent="0.25">
      <c r="B7" s="124">
        <v>4</v>
      </c>
      <c r="C7" s="136">
        <v>5210402</v>
      </c>
      <c r="D7" s="135" t="s">
        <v>150</v>
      </c>
      <c r="E7" s="125">
        <v>318</v>
      </c>
    </row>
    <row r="8" spans="2:8" x14ac:dyDescent="0.25">
      <c r="B8" s="124">
        <v>5</v>
      </c>
      <c r="C8" s="136">
        <v>5586119</v>
      </c>
      <c r="D8" s="135" t="s">
        <v>171</v>
      </c>
      <c r="E8" s="125">
        <v>264</v>
      </c>
    </row>
    <row r="9" spans="2:8" x14ac:dyDescent="0.25">
      <c r="B9" s="124">
        <v>6</v>
      </c>
      <c r="C9" s="124">
        <v>2562219</v>
      </c>
      <c r="D9" s="70" t="s">
        <v>172</v>
      </c>
      <c r="E9" s="125">
        <v>1</v>
      </c>
    </row>
    <row r="10" spans="2:8" x14ac:dyDescent="0.25">
      <c r="B10" s="124">
        <v>7</v>
      </c>
      <c r="C10" s="124">
        <v>2672731</v>
      </c>
      <c r="D10" s="70" t="s">
        <v>173</v>
      </c>
      <c r="E10" s="125">
        <v>16</v>
      </c>
    </row>
    <row r="11" spans="2:8" x14ac:dyDescent="0.25">
      <c r="B11" s="124">
        <v>8</v>
      </c>
      <c r="C11" s="124">
        <v>25000000</v>
      </c>
      <c r="D11" s="70" t="s">
        <v>174</v>
      </c>
      <c r="E11" s="125">
        <v>302</v>
      </c>
    </row>
    <row r="12" spans="2:8" x14ac:dyDescent="0.25">
      <c r="B12" s="126" t="s">
        <v>151</v>
      </c>
      <c r="C12" s="127"/>
      <c r="D12" s="127"/>
      <c r="E12" s="128">
        <v>2186</v>
      </c>
      <c r="H12" s="1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M2"/>
  <sheetViews>
    <sheetView showGridLines="0" workbookViewId="0">
      <selection activeCell="K18" sqref="K18"/>
    </sheetView>
  </sheetViews>
  <sheetFormatPr defaultColWidth="9.109375" defaultRowHeight="12" x14ac:dyDescent="0.25"/>
  <cols>
    <col min="1" max="1" width="2.5546875" style="1" customWidth="1"/>
    <col min="2" max="11" width="9.109375" style="1"/>
    <col min="12" max="12" width="12.88671875" style="1" customWidth="1"/>
    <col min="13" max="16384" width="9.109375" style="1"/>
  </cols>
  <sheetData>
    <row r="1" spans="2:13" ht="13.2" x14ac:dyDescent="0.25">
      <c r="B1" s="16" t="s">
        <v>234</v>
      </c>
      <c r="L1" s="1" t="s">
        <v>185</v>
      </c>
      <c r="M1" s="137">
        <v>4</v>
      </c>
    </row>
    <row r="2" spans="2:13" x14ac:dyDescent="0.25">
      <c r="L2" s="1" t="s">
        <v>187</v>
      </c>
      <c r="M2" s="137">
        <v>142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E32"/>
  <sheetViews>
    <sheetView showGridLines="0" workbookViewId="0">
      <selection activeCell="C6" sqref="C6"/>
    </sheetView>
  </sheetViews>
  <sheetFormatPr defaultColWidth="9.109375" defaultRowHeight="12" x14ac:dyDescent="0.3"/>
  <cols>
    <col min="1" max="1" width="1.33203125" style="187" customWidth="1"/>
    <col min="2" max="2" width="36" style="187" customWidth="1"/>
    <col min="3" max="3" width="16.109375" style="187" customWidth="1"/>
    <col min="4" max="4" width="17" style="187" customWidth="1"/>
    <col min="5" max="5" width="13.6640625" style="187" customWidth="1"/>
    <col min="6" max="16384" width="9.109375" style="187"/>
  </cols>
  <sheetData>
    <row r="1" spans="2:5" ht="13.2" x14ac:dyDescent="0.3">
      <c r="B1" s="186" t="s">
        <v>11</v>
      </c>
    </row>
    <row r="3" spans="2:5" ht="34.200000000000003" x14ac:dyDescent="0.3">
      <c r="B3" s="17" t="s">
        <v>12</v>
      </c>
      <c r="C3" s="18" t="s">
        <v>13</v>
      </c>
      <c r="D3" s="19" t="s">
        <v>14</v>
      </c>
      <c r="E3" s="20" t="s">
        <v>15</v>
      </c>
    </row>
    <row r="4" spans="2:5" x14ac:dyDescent="0.3">
      <c r="B4" s="21" t="s">
        <v>16</v>
      </c>
      <c r="C4" s="22">
        <v>577534</v>
      </c>
      <c r="D4" s="22">
        <v>533374</v>
      </c>
      <c r="E4" s="23">
        <v>-7.6463030747973282E-2</v>
      </c>
    </row>
    <row r="5" spans="2:5" x14ac:dyDescent="0.3">
      <c r="B5" s="21" t="s">
        <v>235</v>
      </c>
      <c r="C5" s="22">
        <v>154365</v>
      </c>
      <c r="D5" s="22">
        <v>173283</v>
      </c>
      <c r="E5" s="24">
        <v>0.12255368768827131</v>
      </c>
    </row>
    <row r="6" spans="2:5" x14ac:dyDescent="0.3">
      <c r="B6" s="21" t="s">
        <v>17</v>
      </c>
      <c r="C6" s="22">
        <v>249740</v>
      </c>
      <c r="D6" s="22">
        <v>150002</v>
      </c>
      <c r="E6" s="24">
        <v>-0.39936734203571717</v>
      </c>
    </row>
    <row r="7" spans="2:5" x14ac:dyDescent="0.3">
      <c r="B7" s="21" t="s">
        <v>18</v>
      </c>
      <c r="C7" s="22">
        <v>138897</v>
      </c>
      <c r="D7" s="22">
        <v>131621</v>
      </c>
      <c r="E7" s="24">
        <v>-5.2384140766179255E-2</v>
      </c>
    </row>
    <row r="8" spans="2:5" x14ac:dyDescent="0.3">
      <c r="B8" s="21" t="s">
        <v>19</v>
      </c>
      <c r="C8" s="22">
        <v>25</v>
      </c>
      <c r="D8" s="22">
        <v>200</v>
      </c>
      <c r="E8" s="24">
        <v>7</v>
      </c>
    </row>
    <row r="9" spans="2:5" ht="24" x14ac:dyDescent="0.3">
      <c r="B9" s="25" t="s">
        <v>152</v>
      </c>
      <c r="C9" s="22">
        <v>4984</v>
      </c>
      <c r="D9" s="22">
        <v>7784</v>
      </c>
      <c r="E9" s="24">
        <v>0.5617977528089888</v>
      </c>
    </row>
    <row r="10" spans="2:5" x14ac:dyDescent="0.3">
      <c r="B10" s="26" t="s">
        <v>20</v>
      </c>
      <c r="C10" s="27">
        <v>1125545</v>
      </c>
      <c r="D10" s="27">
        <v>996264</v>
      </c>
      <c r="E10" s="28">
        <v>-0.11486080076762813</v>
      </c>
    </row>
    <row r="11" spans="2:5" x14ac:dyDescent="0.3">
      <c r="B11" s="194"/>
      <c r="C11" s="195"/>
      <c r="D11" s="195"/>
      <c r="E11" s="196"/>
    </row>
    <row r="12" spans="2:5" x14ac:dyDescent="0.3">
      <c r="B12" s="21" t="s">
        <v>21</v>
      </c>
      <c r="C12" s="29">
        <v>41077</v>
      </c>
      <c r="D12" s="30">
        <v>88710</v>
      </c>
      <c r="E12" s="31">
        <v>1.1596026973732259</v>
      </c>
    </row>
    <row r="13" spans="2:5" x14ac:dyDescent="0.3">
      <c r="B13" s="25" t="s">
        <v>22</v>
      </c>
      <c r="C13" s="32">
        <v>501</v>
      </c>
      <c r="D13" s="33">
        <v>1174</v>
      </c>
      <c r="E13" s="34">
        <v>1.343313373253493</v>
      </c>
    </row>
    <row r="14" spans="2:5" x14ac:dyDescent="0.3">
      <c r="B14" s="35" t="s">
        <v>23</v>
      </c>
      <c r="C14" s="36">
        <v>41578</v>
      </c>
      <c r="D14" s="36">
        <v>89884</v>
      </c>
      <c r="E14" s="189">
        <v>1.1618163451825485</v>
      </c>
    </row>
    <row r="15" spans="2:5" x14ac:dyDescent="0.3">
      <c r="B15" s="25"/>
      <c r="C15" s="37"/>
      <c r="D15" s="37"/>
      <c r="E15" s="38"/>
    </row>
    <row r="16" spans="2:5" x14ac:dyDescent="0.3">
      <c r="B16" s="26" t="s">
        <v>24</v>
      </c>
      <c r="C16" s="39">
        <v>1167123</v>
      </c>
      <c r="D16" s="39">
        <v>1086148</v>
      </c>
      <c r="E16" s="40">
        <v>-6.938000536361634E-2</v>
      </c>
    </row>
    <row r="19" spans="2:3" x14ac:dyDescent="0.3">
      <c r="B19" s="187" t="s">
        <v>25</v>
      </c>
      <c r="C19" s="190">
        <f>D4</f>
        <v>533374</v>
      </c>
    </row>
    <row r="20" spans="2:3" x14ac:dyDescent="0.3">
      <c r="B20" s="187" t="s">
        <v>26</v>
      </c>
      <c r="C20" s="190">
        <f>D5</f>
        <v>173283</v>
      </c>
    </row>
    <row r="21" spans="2:3" x14ac:dyDescent="0.3">
      <c r="B21" s="187" t="s">
        <v>27</v>
      </c>
      <c r="C21" s="190">
        <f>D6</f>
        <v>150002</v>
      </c>
    </row>
    <row r="22" spans="2:3" x14ac:dyDescent="0.3">
      <c r="B22" s="187" t="s">
        <v>28</v>
      </c>
      <c r="C22" s="190">
        <f>D7</f>
        <v>131621</v>
      </c>
    </row>
    <row r="23" spans="2:3" x14ac:dyDescent="0.3">
      <c r="B23" s="191" t="s">
        <v>164</v>
      </c>
      <c r="C23" s="192">
        <f>D9</f>
        <v>7784</v>
      </c>
    </row>
    <row r="24" spans="2:3" x14ac:dyDescent="0.3">
      <c r="B24" s="187" t="s">
        <v>186</v>
      </c>
      <c r="C24" s="190">
        <f>D8</f>
        <v>200</v>
      </c>
    </row>
    <row r="27" spans="2:3" x14ac:dyDescent="0.3">
      <c r="B27" s="187" t="s">
        <v>21</v>
      </c>
      <c r="C27" s="190">
        <f>D12</f>
        <v>88710</v>
      </c>
    </row>
    <row r="28" spans="2:3" x14ac:dyDescent="0.3">
      <c r="B28" s="187" t="s">
        <v>165</v>
      </c>
      <c r="C28" s="190">
        <f>D13</f>
        <v>1174</v>
      </c>
    </row>
    <row r="31" spans="2:3" x14ac:dyDescent="0.3">
      <c r="B31" s="187" t="s">
        <v>31</v>
      </c>
      <c r="C31" s="193">
        <f>D10</f>
        <v>996264</v>
      </c>
    </row>
    <row r="32" spans="2:3" x14ac:dyDescent="0.3">
      <c r="B32" s="187" t="s">
        <v>32</v>
      </c>
      <c r="C32" s="193">
        <f>D14</f>
        <v>89884</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F7"/>
  <sheetViews>
    <sheetView showGridLines="0" workbookViewId="0">
      <selection sqref="A1:A1048576"/>
    </sheetView>
  </sheetViews>
  <sheetFormatPr defaultRowHeight="14.4" x14ac:dyDescent="0.3"/>
  <cols>
    <col min="1" max="1" width="2.6640625" customWidth="1"/>
    <col min="2" max="2" width="45.5546875" bestFit="1" customWidth="1"/>
  </cols>
  <sheetData>
    <row r="1" spans="2:6" x14ac:dyDescent="0.3">
      <c r="B1" s="16" t="s">
        <v>241</v>
      </c>
    </row>
    <row r="2" spans="2:6" ht="15" thickBot="1" x14ac:dyDescent="0.35"/>
    <row r="3" spans="2:6" ht="15" thickBot="1" x14ac:dyDescent="0.35">
      <c r="B3" s="205" t="s">
        <v>242</v>
      </c>
      <c r="C3" s="207"/>
      <c r="D3" s="208"/>
      <c r="E3" s="208"/>
      <c r="F3" s="209"/>
    </row>
    <row r="4" spans="2:6" ht="15" thickBot="1" x14ac:dyDescent="0.35">
      <c r="B4" s="210" t="s">
        <v>243</v>
      </c>
      <c r="C4" s="211"/>
      <c r="D4" s="212">
        <v>2014</v>
      </c>
      <c r="E4" s="212">
        <v>2015</v>
      </c>
      <c r="F4" s="213">
        <v>2016</v>
      </c>
    </row>
    <row r="5" spans="2:6" x14ac:dyDescent="0.3">
      <c r="B5" s="214" t="s">
        <v>244</v>
      </c>
      <c r="C5" s="215"/>
      <c r="D5" s="216">
        <v>18566</v>
      </c>
      <c r="E5" s="216">
        <v>19194</v>
      </c>
      <c r="F5" s="217">
        <v>19118</v>
      </c>
    </row>
    <row r="6" spans="2:6" x14ac:dyDescent="0.3">
      <c r="B6" s="214" t="s">
        <v>245</v>
      </c>
      <c r="C6" s="215"/>
      <c r="D6" s="216">
        <v>3661</v>
      </c>
      <c r="E6" s="216">
        <v>3956</v>
      </c>
      <c r="F6" s="217">
        <v>4768</v>
      </c>
    </row>
    <row r="7" spans="2:6" ht="15" thickBot="1" x14ac:dyDescent="0.35">
      <c r="B7" s="218" t="s">
        <v>246</v>
      </c>
      <c r="C7" s="219"/>
      <c r="D7" s="220">
        <v>0.16500000000000001</v>
      </c>
      <c r="E7" s="220">
        <v>0.17100000000000001</v>
      </c>
      <c r="F7" s="221">
        <v>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D13"/>
  <sheetViews>
    <sheetView showGridLines="0" workbookViewId="0">
      <selection sqref="A1:A1048576"/>
    </sheetView>
  </sheetViews>
  <sheetFormatPr defaultRowHeight="14.4" x14ac:dyDescent="0.3"/>
  <cols>
    <col min="1" max="1" width="2.6640625" customWidth="1"/>
    <col min="2" max="2" width="51.88671875" bestFit="1" customWidth="1"/>
  </cols>
  <sheetData>
    <row r="1" spans="2:4" x14ac:dyDescent="0.3">
      <c r="B1" s="16" t="s">
        <v>257</v>
      </c>
    </row>
    <row r="2" spans="2:4" ht="15" thickBot="1" x14ac:dyDescent="0.35"/>
    <row r="3" spans="2:4" ht="15" thickBot="1" x14ac:dyDescent="0.35">
      <c r="B3" s="205" t="s">
        <v>247</v>
      </c>
      <c r="C3" s="208"/>
      <c r="D3" s="209"/>
    </row>
    <row r="4" spans="2:4" ht="31.2" thickBot="1" x14ac:dyDescent="0.35">
      <c r="B4" s="210" t="s">
        <v>243</v>
      </c>
      <c r="C4" s="222"/>
      <c r="D4" s="223" t="s">
        <v>248</v>
      </c>
    </row>
    <row r="5" spans="2:4" x14ac:dyDescent="0.3">
      <c r="B5" s="224" t="s">
        <v>249</v>
      </c>
      <c r="C5" s="225">
        <v>5852</v>
      </c>
      <c r="D5" s="226"/>
    </row>
    <row r="6" spans="2:4" x14ac:dyDescent="0.3">
      <c r="B6" s="214" t="s">
        <v>250</v>
      </c>
      <c r="C6" s="227"/>
      <c r="D6" s="228">
        <v>0.186</v>
      </c>
    </row>
    <row r="7" spans="2:4" x14ac:dyDescent="0.3">
      <c r="B7" s="229" t="s">
        <v>251</v>
      </c>
      <c r="C7" s="227"/>
      <c r="D7" s="228">
        <v>4.3999999999999997E-2</v>
      </c>
    </row>
    <row r="8" spans="2:4" x14ac:dyDescent="0.3">
      <c r="B8" s="229" t="s">
        <v>252</v>
      </c>
      <c r="C8" s="227"/>
      <c r="D8" s="228">
        <v>3.9E-2</v>
      </c>
    </row>
    <row r="9" spans="2:4" x14ac:dyDescent="0.3">
      <c r="B9" s="229" t="s">
        <v>253</v>
      </c>
      <c r="C9" s="227"/>
      <c r="D9" s="228">
        <v>2.3E-2</v>
      </c>
    </row>
    <row r="10" spans="2:4" x14ac:dyDescent="0.3">
      <c r="B10" s="229" t="s">
        <v>254</v>
      </c>
      <c r="C10" s="227"/>
      <c r="D10" s="228">
        <v>2.1999999999999999E-2</v>
      </c>
    </row>
    <row r="11" spans="2:4" x14ac:dyDescent="0.3">
      <c r="B11" s="229" t="s">
        <v>255</v>
      </c>
      <c r="C11" s="227"/>
      <c r="D11" s="228">
        <v>0.02</v>
      </c>
    </row>
    <row r="12" spans="2:4" x14ac:dyDescent="0.3">
      <c r="B12" s="229" t="s">
        <v>256</v>
      </c>
      <c r="C12" s="230"/>
      <c r="D12" s="228">
        <v>1.4E-2</v>
      </c>
    </row>
    <row r="13" spans="2:4" ht="15" thickBot="1" x14ac:dyDescent="0.35">
      <c r="B13" s="231" t="s">
        <v>186</v>
      </c>
      <c r="C13" s="232"/>
      <c r="D13" s="221">
        <v>2.3E-2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
  <sheetViews>
    <sheetView showGridLines="0" workbookViewId="0">
      <selection sqref="A1:A1048576"/>
    </sheetView>
  </sheetViews>
  <sheetFormatPr defaultRowHeight="14.4" x14ac:dyDescent="0.3"/>
  <cols>
    <col min="1" max="1" width="2.6640625" customWidth="1"/>
    <col min="2" max="2" width="31.44140625" bestFit="1" customWidth="1"/>
  </cols>
  <sheetData>
    <row r="1" spans="2:5" x14ac:dyDescent="0.3">
      <c r="B1" s="16" t="s">
        <v>258</v>
      </c>
    </row>
    <row r="2" spans="2:5" ht="15" thickBot="1" x14ac:dyDescent="0.35"/>
    <row r="3" spans="2:5" ht="15" thickBot="1" x14ac:dyDescent="0.35">
      <c r="B3" s="205" t="s">
        <v>259</v>
      </c>
      <c r="C3" s="208"/>
      <c r="D3" s="208"/>
      <c r="E3" s="209"/>
    </row>
    <row r="4" spans="2:5" ht="15" thickBot="1" x14ac:dyDescent="0.35">
      <c r="B4" s="210" t="s">
        <v>260</v>
      </c>
      <c r="C4" s="212">
        <v>2014</v>
      </c>
      <c r="D4" s="212">
        <v>2015</v>
      </c>
      <c r="E4" s="213">
        <v>2016</v>
      </c>
    </row>
    <row r="5" spans="2:5" x14ac:dyDescent="0.3">
      <c r="B5" s="214" t="s">
        <v>259</v>
      </c>
      <c r="C5" s="216">
        <v>5184</v>
      </c>
      <c r="D5" s="216">
        <v>4092</v>
      </c>
      <c r="E5" s="217">
        <v>4238</v>
      </c>
    </row>
    <row r="6" spans="2:5" x14ac:dyDescent="0.3">
      <c r="B6" s="214" t="s">
        <v>261</v>
      </c>
      <c r="C6" s="233">
        <v>590</v>
      </c>
      <c r="D6" s="233">
        <v>577</v>
      </c>
      <c r="E6" s="234">
        <v>678</v>
      </c>
    </row>
    <row r="7" spans="2:5" ht="15" thickBot="1" x14ac:dyDescent="0.35">
      <c r="B7" s="218" t="s">
        <v>262</v>
      </c>
      <c r="C7" s="220">
        <v>0.89800000000000002</v>
      </c>
      <c r="D7" s="220">
        <v>0.876</v>
      </c>
      <c r="E7" s="221">
        <v>0.86199999999999999</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G42"/>
  <sheetViews>
    <sheetView showGridLines="0" workbookViewId="0">
      <selection sqref="A1:A1048576"/>
    </sheetView>
  </sheetViews>
  <sheetFormatPr defaultRowHeight="14.4" x14ac:dyDescent="0.3"/>
  <cols>
    <col min="1" max="1" width="2.6640625" customWidth="1"/>
    <col min="2" max="2" width="41.109375" bestFit="1" customWidth="1"/>
  </cols>
  <sheetData>
    <row r="1" spans="2:7" x14ac:dyDescent="0.3">
      <c r="B1" s="16" t="s">
        <v>263</v>
      </c>
    </row>
    <row r="2" spans="2:7" ht="15" thickBot="1" x14ac:dyDescent="0.35"/>
    <row r="3" spans="2:7" ht="15" thickBot="1" x14ac:dyDescent="0.35">
      <c r="B3" s="205" t="s">
        <v>264</v>
      </c>
      <c r="C3" s="208"/>
      <c r="D3" s="208"/>
      <c r="E3" s="209"/>
    </row>
    <row r="4" spans="2:7" ht="15" thickBot="1" x14ac:dyDescent="0.35">
      <c r="B4" s="210" t="s">
        <v>265</v>
      </c>
      <c r="C4" s="212">
        <v>2014</v>
      </c>
      <c r="D4" s="212">
        <v>2015</v>
      </c>
      <c r="E4" s="213">
        <v>2016</v>
      </c>
    </row>
    <row r="5" spans="2:7" x14ac:dyDescent="0.3">
      <c r="B5" s="214" t="s">
        <v>264</v>
      </c>
      <c r="C5" s="233">
        <v>41</v>
      </c>
      <c r="D5" s="233">
        <v>43</v>
      </c>
      <c r="E5" s="234">
        <v>38</v>
      </c>
    </row>
    <row r="6" spans="2:7" x14ac:dyDescent="0.3">
      <c r="B6" s="214" t="s">
        <v>266</v>
      </c>
      <c r="C6" s="216">
        <v>1070</v>
      </c>
      <c r="D6" s="216">
        <v>1109</v>
      </c>
      <c r="E6" s="217">
        <v>1110</v>
      </c>
    </row>
    <row r="7" spans="2:7" ht="15" thickBot="1" x14ac:dyDescent="0.35">
      <c r="B7" s="218" t="s">
        <v>267</v>
      </c>
      <c r="C7" s="220">
        <v>3.6999999999999998E-2</v>
      </c>
      <c r="D7" s="220">
        <v>3.6999999999999998E-2</v>
      </c>
      <c r="E7" s="221">
        <v>3.3000000000000002E-2</v>
      </c>
    </row>
    <row r="8" spans="2:7" ht="15" thickBot="1" x14ac:dyDescent="0.35"/>
    <row r="9" spans="2:7" ht="15" thickBot="1" x14ac:dyDescent="0.35">
      <c r="B9" s="946" t="s">
        <v>268</v>
      </c>
      <c r="C9" s="947"/>
      <c r="D9" s="947"/>
      <c r="E9" s="947"/>
      <c r="F9" s="947"/>
      <c r="G9" s="948"/>
    </row>
    <row r="10" spans="2:7" ht="15" thickBot="1" x14ac:dyDescent="0.35">
      <c r="B10" s="236" t="s">
        <v>269</v>
      </c>
      <c r="C10" s="237">
        <v>2012</v>
      </c>
      <c r="D10" s="237">
        <v>2013</v>
      </c>
      <c r="E10" s="237">
        <v>2014</v>
      </c>
      <c r="F10" s="237">
        <v>2015</v>
      </c>
      <c r="G10" s="223">
        <v>2016</v>
      </c>
    </row>
    <row r="11" spans="2:7" ht="21" thickBot="1" x14ac:dyDescent="0.35">
      <c r="B11" s="238" t="s">
        <v>270</v>
      </c>
      <c r="C11" s="239">
        <v>33</v>
      </c>
      <c r="D11" s="239">
        <v>53</v>
      </c>
      <c r="E11" s="239" t="s">
        <v>271</v>
      </c>
      <c r="F11" s="239" t="s">
        <v>271</v>
      </c>
      <c r="G11" s="240">
        <v>6</v>
      </c>
    </row>
    <row r="12" spans="2:7" ht="15" thickBot="1" x14ac:dyDescent="0.35">
      <c r="B12" s="238" t="s">
        <v>272</v>
      </c>
      <c r="C12" s="239">
        <v>33</v>
      </c>
      <c r="D12" s="239">
        <v>176</v>
      </c>
      <c r="E12" s="239">
        <v>37</v>
      </c>
      <c r="F12" s="239">
        <v>70</v>
      </c>
      <c r="G12" s="240">
        <v>38</v>
      </c>
    </row>
    <row r="13" spans="2:7" ht="15" thickBot="1" x14ac:dyDescent="0.35">
      <c r="B13" s="238" t="s">
        <v>273</v>
      </c>
      <c r="C13" s="239"/>
      <c r="D13" s="239">
        <v>50</v>
      </c>
      <c r="E13" s="239">
        <v>4</v>
      </c>
      <c r="F13" s="239">
        <v>27</v>
      </c>
      <c r="G13" s="240">
        <v>15</v>
      </c>
    </row>
    <row r="14" spans="2:7" ht="21" thickBot="1" x14ac:dyDescent="0.35">
      <c r="B14" s="238" t="s">
        <v>274</v>
      </c>
      <c r="C14" s="239">
        <v>19</v>
      </c>
      <c r="D14" s="239">
        <v>1</v>
      </c>
      <c r="E14" s="239">
        <v>1</v>
      </c>
      <c r="F14" s="239" t="s">
        <v>271</v>
      </c>
      <c r="G14" s="240" t="s">
        <v>275</v>
      </c>
    </row>
    <row r="15" spans="2:7" ht="21" thickBot="1" x14ac:dyDescent="0.35">
      <c r="B15" s="238" t="s">
        <v>276</v>
      </c>
      <c r="C15" s="239" t="s">
        <v>271</v>
      </c>
      <c r="D15" s="239">
        <v>1</v>
      </c>
      <c r="E15" s="239" t="s">
        <v>271</v>
      </c>
      <c r="F15" s="239" t="s">
        <v>271</v>
      </c>
      <c r="G15" s="240" t="s">
        <v>275</v>
      </c>
    </row>
    <row r="16" spans="2:7" ht="15" thickBot="1" x14ac:dyDescent="0.35">
      <c r="B16" s="238" t="s">
        <v>277</v>
      </c>
      <c r="C16" s="239">
        <v>46</v>
      </c>
      <c r="D16" s="239">
        <v>90</v>
      </c>
      <c r="E16" s="239">
        <v>21</v>
      </c>
      <c r="F16" s="239">
        <v>3</v>
      </c>
      <c r="G16" s="240" t="s">
        <v>275</v>
      </c>
    </row>
    <row r="17" spans="2:7" ht="21" thickBot="1" x14ac:dyDescent="0.35">
      <c r="B17" s="238" t="s">
        <v>278</v>
      </c>
      <c r="C17" s="239">
        <v>6</v>
      </c>
      <c r="D17" s="239">
        <v>16</v>
      </c>
      <c r="E17" s="239">
        <v>2</v>
      </c>
      <c r="F17" s="239" t="s">
        <v>271</v>
      </c>
      <c r="G17" s="240">
        <v>6</v>
      </c>
    </row>
    <row r="18" spans="2:7" ht="21" thickBot="1" x14ac:dyDescent="0.35">
      <c r="B18" s="238" t="s">
        <v>279</v>
      </c>
      <c r="C18" s="239" t="s">
        <v>271</v>
      </c>
      <c r="D18" s="239">
        <v>10</v>
      </c>
      <c r="E18" s="239" t="s">
        <v>271</v>
      </c>
      <c r="F18" s="239" t="s">
        <v>271</v>
      </c>
      <c r="G18" s="240">
        <v>1</v>
      </c>
    </row>
    <row r="19" spans="2:7" ht="15" thickBot="1" x14ac:dyDescent="0.35">
      <c r="B19" s="238" t="s">
        <v>280</v>
      </c>
      <c r="C19" s="239">
        <v>828</v>
      </c>
      <c r="D19" s="241">
        <v>1514</v>
      </c>
      <c r="E19" s="239">
        <v>820</v>
      </c>
      <c r="F19" s="239">
        <v>533</v>
      </c>
      <c r="G19" s="240">
        <v>546</v>
      </c>
    </row>
    <row r="20" spans="2:7" ht="15" thickBot="1" x14ac:dyDescent="0.35">
      <c r="B20" s="238" t="s">
        <v>281</v>
      </c>
      <c r="C20" s="241">
        <v>2066</v>
      </c>
      <c r="D20" s="241">
        <v>2348</v>
      </c>
      <c r="E20" s="241">
        <v>2254</v>
      </c>
      <c r="F20" s="241">
        <v>1879</v>
      </c>
      <c r="G20" s="242">
        <v>1020</v>
      </c>
    </row>
    <row r="21" spans="2:7" ht="15" thickBot="1" x14ac:dyDescent="0.35">
      <c r="B21" s="238" t="s">
        <v>282</v>
      </c>
      <c r="C21" s="239">
        <v>29</v>
      </c>
      <c r="D21" s="239">
        <v>35</v>
      </c>
      <c r="E21" s="239">
        <v>46</v>
      </c>
      <c r="F21" s="239">
        <v>87</v>
      </c>
      <c r="G21" s="240">
        <v>16</v>
      </c>
    </row>
    <row r="22" spans="2:7" ht="21" thickBot="1" x14ac:dyDescent="0.35">
      <c r="B22" s="238" t="s">
        <v>283</v>
      </c>
      <c r="C22" s="239" t="s">
        <v>271</v>
      </c>
      <c r="D22" s="239">
        <v>3</v>
      </c>
      <c r="E22" s="239">
        <v>2</v>
      </c>
      <c r="F22" s="239">
        <v>4</v>
      </c>
      <c r="G22" s="240" t="s">
        <v>275</v>
      </c>
    </row>
    <row r="23" spans="2:7" ht="15" thickBot="1" x14ac:dyDescent="0.35">
      <c r="B23" s="238" t="s">
        <v>284</v>
      </c>
      <c r="C23" s="241">
        <v>1048</v>
      </c>
      <c r="D23" s="239">
        <v>329</v>
      </c>
      <c r="E23" s="239">
        <v>336</v>
      </c>
      <c r="F23" s="239">
        <v>95</v>
      </c>
      <c r="G23" s="240">
        <v>530</v>
      </c>
    </row>
    <row r="24" spans="2:7" ht="21" thickBot="1" x14ac:dyDescent="0.35">
      <c r="B24" s="238" t="s">
        <v>285</v>
      </c>
      <c r="C24" s="239">
        <v>6</v>
      </c>
      <c r="D24" s="239" t="s">
        <v>271</v>
      </c>
      <c r="E24" s="239" t="s">
        <v>271</v>
      </c>
      <c r="F24" s="239" t="s">
        <v>271</v>
      </c>
      <c r="G24" s="240" t="s">
        <v>275</v>
      </c>
    </row>
    <row r="25" spans="2:7" ht="15" thickBot="1" x14ac:dyDescent="0.35">
      <c r="B25" s="238" t="s">
        <v>286</v>
      </c>
      <c r="C25" s="239">
        <v>455</v>
      </c>
      <c r="D25" s="239">
        <v>326</v>
      </c>
      <c r="E25" s="239">
        <v>347</v>
      </c>
      <c r="F25" s="239">
        <v>136</v>
      </c>
      <c r="G25" s="240">
        <v>85</v>
      </c>
    </row>
    <row r="26" spans="2:7" ht="21" thickBot="1" x14ac:dyDescent="0.35">
      <c r="B26" s="238" t="s">
        <v>287</v>
      </c>
      <c r="C26" s="239" t="s">
        <v>271</v>
      </c>
      <c r="D26" s="239">
        <v>450</v>
      </c>
      <c r="E26" s="239">
        <v>299</v>
      </c>
      <c r="F26" s="239">
        <v>104</v>
      </c>
      <c r="G26" s="240">
        <v>81</v>
      </c>
    </row>
    <row r="27" spans="2:7" ht="15" thickBot="1" x14ac:dyDescent="0.35">
      <c r="B27" s="238" t="s">
        <v>288</v>
      </c>
      <c r="C27" s="239">
        <v>452</v>
      </c>
      <c r="D27" s="239">
        <v>39</v>
      </c>
      <c r="E27" s="239">
        <v>488</v>
      </c>
      <c r="F27" s="239">
        <v>545</v>
      </c>
      <c r="G27" s="240">
        <v>277</v>
      </c>
    </row>
    <row r="28" spans="2:7" ht="21" thickBot="1" x14ac:dyDescent="0.35">
      <c r="B28" s="238" t="s">
        <v>289</v>
      </c>
      <c r="C28" s="239">
        <v>68</v>
      </c>
      <c r="D28" s="239" t="s">
        <v>271</v>
      </c>
      <c r="E28" s="239" t="s">
        <v>271</v>
      </c>
      <c r="F28" s="239">
        <v>26</v>
      </c>
      <c r="G28" s="240">
        <v>30</v>
      </c>
    </row>
    <row r="29" spans="2:7" ht="21" thickBot="1" x14ac:dyDescent="0.35">
      <c r="B29" s="238" t="s">
        <v>290</v>
      </c>
      <c r="C29" s="239">
        <v>9</v>
      </c>
      <c r="D29" s="239" t="s">
        <v>271</v>
      </c>
      <c r="E29" s="239" t="s">
        <v>271</v>
      </c>
      <c r="F29" s="239">
        <v>4</v>
      </c>
      <c r="G29" s="240" t="s">
        <v>275</v>
      </c>
    </row>
    <row r="30" spans="2:7" ht="15" thickBot="1" x14ac:dyDescent="0.35">
      <c r="B30" s="238" t="s">
        <v>291</v>
      </c>
      <c r="C30" s="239">
        <v>4</v>
      </c>
      <c r="D30" s="239">
        <v>4</v>
      </c>
      <c r="E30" s="239">
        <v>47</v>
      </c>
      <c r="F30" s="239">
        <v>22</v>
      </c>
      <c r="G30" s="240">
        <v>13</v>
      </c>
    </row>
    <row r="31" spans="2:7" ht="21" thickBot="1" x14ac:dyDescent="0.35">
      <c r="B31" s="238" t="s">
        <v>292</v>
      </c>
      <c r="C31" s="239" t="s">
        <v>271</v>
      </c>
      <c r="D31" s="239">
        <v>50</v>
      </c>
      <c r="E31" s="239">
        <v>86</v>
      </c>
      <c r="F31" s="239">
        <v>61</v>
      </c>
      <c r="G31" s="240">
        <v>29</v>
      </c>
    </row>
    <row r="32" spans="2:7" ht="15" thickBot="1" x14ac:dyDescent="0.35">
      <c r="B32" s="243" t="s">
        <v>165</v>
      </c>
      <c r="C32" s="239"/>
      <c r="D32" s="239"/>
      <c r="E32" s="239"/>
      <c r="F32" s="239"/>
      <c r="G32" s="240"/>
    </row>
    <row r="33" spans="2:7" ht="21" thickBot="1" x14ac:dyDescent="0.35">
      <c r="B33" s="244" t="s">
        <v>293</v>
      </c>
      <c r="C33" s="239" t="s">
        <v>271</v>
      </c>
      <c r="D33" s="239" t="s">
        <v>271</v>
      </c>
      <c r="E33" s="239">
        <v>2</v>
      </c>
      <c r="F33" s="239" t="s">
        <v>271</v>
      </c>
      <c r="G33" s="240" t="s">
        <v>275</v>
      </c>
    </row>
    <row r="34" spans="2:7" ht="21" thickBot="1" x14ac:dyDescent="0.35">
      <c r="B34" s="244" t="s">
        <v>294</v>
      </c>
      <c r="C34" s="239">
        <v>57</v>
      </c>
      <c r="D34" s="239" t="s">
        <v>271</v>
      </c>
      <c r="E34" s="239" t="s">
        <v>271</v>
      </c>
      <c r="F34" s="239" t="s">
        <v>271</v>
      </c>
      <c r="G34" s="240" t="s">
        <v>275</v>
      </c>
    </row>
    <row r="35" spans="2:7" ht="15" thickBot="1" x14ac:dyDescent="0.35">
      <c r="B35" s="244" t="s">
        <v>295</v>
      </c>
      <c r="C35" s="239">
        <v>46</v>
      </c>
      <c r="D35" s="239">
        <v>127</v>
      </c>
      <c r="E35" s="239">
        <v>61</v>
      </c>
      <c r="F35" s="239">
        <v>76</v>
      </c>
      <c r="G35" s="240">
        <v>13</v>
      </c>
    </row>
    <row r="36" spans="2:7" ht="15" thickBot="1" x14ac:dyDescent="0.35">
      <c r="B36" s="244" t="s">
        <v>296</v>
      </c>
      <c r="C36" s="239">
        <v>47</v>
      </c>
      <c r="D36" s="239">
        <v>110</v>
      </c>
      <c r="E36" s="239">
        <v>43</v>
      </c>
      <c r="F36" s="239">
        <v>112</v>
      </c>
      <c r="G36" s="240">
        <v>21</v>
      </c>
    </row>
    <row r="37" spans="2:7" ht="15" thickBot="1" x14ac:dyDescent="0.35">
      <c r="B37" s="244" t="s">
        <v>297</v>
      </c>
      <c r="C37" s="239">
        <v>13</v>
      </c>
      <c r="D37" s="239">
        <v>22</v>
      </c>
      <c r="E37" s="239">
        <v>12</v>
      </c>
      <c r="F37" s="239">
        <v>12</v>
      </c>
      <c r="G37" s="240">
        <v>2</v>
      </c>
    </row>
    <row r="38" spans="2:7" ht="15" thickBot="1" x14ac:dyDescent="0.35">
      <c r="B38" s="244" t="s">
        <v>298</v>
      </c>
      <c r="C38" s="239">
        <v>3</v>
      </c>
      <c r="D38" s="239">
        <v>1</v>
      </c>
      <c r="E38" s="239">
        <v>1</v>
      </c>
      <c r="F38" s="239">
        <v>1</v>
      </c>
      <c r="G38" s="240">
        <v>1</v>
      </c>
    </row>
    <row r="39" spans="2:7" ht="15" thickBot="1" x14ac:dyDescent="0.35">
      <c r="B39" s="244" t="s">
        <v>299</v>
      </c>
      <c r="C39" s="239">
        <v>398</v>
      </c>
      <c r="D39" s="239">
        <v>139</v>
      </c>
      <c r="E39" s="239">
        <v>69</v>
      </c>
      <c r="F39" s="239">
        <v>85</v>
      </c>
      <c r="G39" s="240">
        <v>67</v>
      </c>
    </row>
    <row r="40" spans="2:7" ht="15" thickBot="1" x14ac:dyDescent="0.35">
      <c r="B40" s="244" t="s">
        <v>300</v>
      </c>
      <c r="C40" s="239">
        <v>23</v>
      </c>
      <c r="D40" s="239">
        <v>82</v>
      </c>
      <c r="E40" s="239">
        <v>73</v>
      </c>
      <c r="F40" s="239">
        <v>60</v>
      </c>
      <c r="G40" s="240">
        <v>6</v>
      </c>
    </row>
    <row r="41" spans="2:7" ht="15" thickBot="1" x14ac:dyDescent="0.35">
      <c r="B41" s="245" t="s">
        <v>301</v>
      </c>
      <c r="C41" s="246">
        <v>5</v>
      </c>
      <c r="D41" s="246">
        <v>52</v>
      </c>
      <c r="E41" s="246">
        <v>3</v>
      </c>
      <c r="F41" s="246">
        <v>3</v>
      </c>
      <c r="G41" s="247">
        <v>18</v>
      </c>
    </row>
    <row r="42" spans="2:7" ht="15" thickBot="1" x14ac:dyDescent="0.35">
      <c r="B42" s="236" t="s">
        <v>24</v>
      </c>
      <c r="C42" s="248">
        <v>5694</v>
      </c>
      <c r="D42" s="248">
        <v>6028</v>
      </c>
      <c r="E42" s="248">
        <v>5054</v>
      </c>
      <c r="F42" s="248">
        <v>3945</v>
      </c>
      <c r="G42" s="249">
        <v>2821</v>
      </c>
    </row>
  </sheetData>
  <mergeCells count="1">
    <mergeCell ref="B9:G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K65"/>
  <sheetViews>
    <sheetView showGridLines="0" workbookViewId="0">
      <selection sqref="A1:A1048576"/>
    </sheetView>
  </sheetViews>
  <sheetFormatPr defaultRowHeight="14.4" x14ac:dyDescent="0.3"/>
  <cols>
    <col min="1" max="1" width="2.6640625" customWidth="1"/>
    <col min="7" max="7" width="10.44140625" bestFit="1" customWidth="1"/>
  </cols>
  <sheetData>
    <row r="1" spans="2:11" x14ac:dyDescent="0.3">
      <c r="B1" s="16" t="s">
        <v>302</v>
      </c>
    </row>
    <row r="2" spans="2:11" ht="15" thickBot="1" x14ac:dyDescent="0.35"/>
    <row r="3" spans="2:11" ht="15" thickBot="1" x14ac:dyDescent="0.35">
      <c r="B3" s="949" t="s">
        <v>303</v>
      </c>
      <c r="C3" s="950"/>
      <c r="D3" s="950"/>
      <c r="E3" s="950"/>
      <c r="F3" s="950"/>
      <c r="G3" s="950"/>
      <c r="H3" s="950"/>
      <c r="I3" s="950"/>
      <c r="J3" s="950"/>
      <c r="K3" s="951"/>
    </row>
    <row r="4" spans="2:11" ht="31.2" thickBot="1" x14ac:dyDescent="0.35">
      <c r="B4" s="952" t="s">
        <v>304</v>
      </c>
      <c r="C4" s="954" t="s">
        <v>305</v>
      </c>
      <c r="D4" s="954" t="s">
        <v>306</v>
      </c>
      <c r="E4" s="954" t="s">
        <v>307</v>
      </c>
      <c r="F4" s="956" t="s">
        <v>308</v>
      </c>
      <c r="G4" s="957"/>
      <c r="H4" s="251" t="s">
        <v>309</v>
      </c>
      <c r="I4" s="251" t="s">
        <v>311</v>
      </c>
      <c r="J4" s="960" t="s">
        <v>312</v>
      </c>
      <c r="K4" s="961"/>
    </row>
    <row r="5" spans="2:11" ht="15" thickBot="1" x14ac:dyDescent="0.35">
      <c r="B5" s="953"/>
      <c r="C5" s="955"/>
      <c r="D5" s="955"/>
      <c r="E5" s="955"/>
      <c r="F5" s="958"/>
      <c r="G5" s="959"/>
      <c r="H5" s="253" t="s">
        <v>310</v>
      </c>
      <c r="I5" s="253" t="s">
        <v>310</v>
      </c>
      <c r="J5" s="254" t="s">
        <v>313</v>
      </c>
      <c r="K5" s="255" t="s">
        <v>314</v>
      </c>
    </row>
    <row r="6" spans="2:11" ht="15" thickBot="1" x14ac:dyDescent="0.35">
      <c r="B6" s="256" t="s">
        <v>315</v>
      </c>
      <c r="C6" s="258" t="s">
        <v>316</v>
      </c>
      <c r="D6" s="258" t="s">
        <v>317</v>
      </c>
      <c r="E6" s="258" t="s">
        <v>318</v>
      </c>
      <c r="F6" s="259">
        <v>5</v>
      </c>
      <c r="G6" s="962">
        <v>2</v>
      </c>
      <c r="H6" s="963"/>
      <c r="I6" s="239">
        <v>0</v>
      </c>
      <c r="J6" s="239">
        <v>28</v>
      </c>
      <c r="K6" s="240">
        <v>44</v>
      </c>
    </row>
    <row r="7" spans="2:11" ht="15" thickBot="1" x14ac:dyDescent="0.35">
      <c r="B7" s="256" t="s">
        <v>319</v>
      </c>
      <c r="C7" s="258" t="s">
        <v>320</v>
      </c>
      <c r="D7" s="258" t="s">
        <v>321</v>
      </c>
      <c r="E7" s="258" t="s">
        <v>322</v>
      </c>
      <c r="F7" s="259">
        <v>5</v>
      </c>
      <c r="G7" s="964">
        <v>5</v>
      </c>
      <c r="H7" s="965"/>
      <c r="I7" s="239">
        <v>0</v>
      </c>
      <c r="J7" s="239">
        <v>49</v>
      </c>
      <c r="K7" s="240">
        <v>13</v>
      </c>
    </row>
    <row r="8" spans="2:11" ht="15" thickBot="1" x14ac:dyDescent="0.35">
      <c r="B8" s="256" t="s">
        <v>323</v>
      </c>
      <c r="C8" s="258" t="s">
        <v>324</v>
      </c>
      <c r="D8" s="258" t="s">
        <v>325</v>
      </c>
      <c r="E8" s="258" t="s">
        <v>318</v>
      </c>
      <c r="F8" s="259">
        <v>4.67</v>
      </c>
      <c r="G8" s="964">
        <v>0.5</v>
      </c>
      <c r="H8" s="965"/>
      <c r="I8" s="239">
        <v>0</v>
      </c>
      <c r="J8" s="239">
        <v>5</v>
      </c>
      <c r="K8" s="240">
        <v>0</v>
      </c>
    </row>
    <row r="9" spans="2:11" ht="15" thickBot="1" x14ac:dyDescent="0.35">
      <c r="B9" s="966" t="s">
        <v>326</v>
      </c>
      <c r="C9" s="258" t="s">
        <v>327</v>
      </c>
      <c r="D9" s="262"/>
      <c r="E9" s="258" t="s">
        <v>318</v>
      </c>
      <c r="F9" s="968" t="s">
        <v>328</v>
      </c>
      <c r="G9" s="969"/>
      <c r="H9" s="969"/>
      <c r="I9" s="970"/>
      <c r="J9" s="263">
        <v>40</v>
      </c>
      <c r="K9" s="240">
        <v>6</v>
      </c>
    </row>
    <row r="10" spans="2:11" ht="15" thickBot="1" x14ac:dyDescent="0.35">
      <c r="B10" s="967"/>
      <c r="C10" s="258" t="s">
        <v>329</v>
      </c>
      <c r="D10" s="258" t="s">
        <v>330</v>
      </c>
      <c r="E10" s="258" t="s">
        <v>331</v>
      </c>
      <c r="F10" s="259">
        <v>2</v>
      </c>
      <c r="G10" s="964">
        <v>0.1</v>
      </c>
      <c r="H10" s="965"/>
      <c r="I10" s="239">
        <v>0.1</v>
      </c>
      <c r="J10" s="239">
        <v>5</v>
      </c>
      <c r="K10" s="240">
        <v>7</v>
      </c>
    </row>
    <row r="11" spans="2:11" ht="18" customHeight="1" x14ac:dyDescent="0.3">
      <c r="B11" s="966" t="s">
        <v>332</v>
      </c>
      <c r="C11" s="972" t="s">
        <v>333</v>
      </c>
      <c r="D11" s="972" t="s">
        <v>334</v>
      </c>
      <c r="E11" s="972" t="s">
        <v>322</v>
      </c>
      <c r="F11" s="975">
        <v>1.5</v>
      </c>
      <c r="G11" s="983">
        <v>1.5</v>
      </c>
      <c r="H11" s="984"/>
      <c r="I11" s="977">
        <v>0</v>
      </c>
      <c r="J11" s="977">
        <v>109</v>
      </c>
      <c r="K11" s="980">
        <v>54</v>
      </c>
    </row>
    <row r="12" spans="2:11" ht="15" thickBot="1" x14ac:dyDescent="0.35">
      <c r="B12" s="971"/>
      <c r="C12" s="973"/>
      <c r="D12" s="974"/>
      <c r="E12" s="974"/>
      <c r="F12" s="976"/>
      <c r="G12" s="985"/>
      <c r="H12" s="986"/>
      <c r="I12" s="978"/>
      <c r="J12" s="979"/>
      <c r="K12" s="981"/>
    </row>
    <row r="13" spans="2:11" ht="21" thickBot="1" x14ac:dyDescent="0.35">
      <c r="B13" s="971"/>
      <c r="C13" s="973"/>
      <c r="D13" s="258" t="s">
        <v>335</v>
      </c>
      <c r="E13" s="258" t="s">
        <v>322</v>
      </c>
      <c r="F13" s="259">
        <v>1.2</v>
      </c>
      <c r="G13" s="964">
        <v>1.2</v>
      </c>
      <c r="H13" s="965"/>
      <c r="I13" s="239">
        <v>0</v>
      </c>
      <c r="J13" s="979"/>
      <c r="K13" s="981"/>
    </row>
    <row r="14" spans="2:11" ht="15" thickBot="1" x14ac:dyDescent="0.35">
      <c r="B14" s="971"/>
      <c r="C14" s="973"/>
      <c r="D14" s="258" t="s">
        <v>336</v>
      </c>
      <c r="E14" s="258" t="s">
        <v>322</v>
      </c>
      <c r="F14" s="259">
        <v>1.6</v>
      </c>
      <c r="G14" s="964">
        <v>1.6</v>
      </c>
      <c r="H14" s="965"/>
      <c r="I14" s="239">
        <v>0</v>
      </c>
      <c r="J14" s="979"/>
      <c r="K14" s="981"/>
    </row>
    <row r="15" spans="2:11" ht="61.8" thickBot="1" x14ac:dyDescent="0.35">
      <c r="B15" s="971"/>
      <c r="C15" s="973"/>
      <c r="D15" s="258" t="s">
        <v>337</v>
      </c>
      <c r="E15" s="258" t="s">
        <v>322</v>
      </c>
      <c r="F15" s="268">
        <v>3</v>
      </c>
      <c r="G15" s="964">
        <v>3</v>
      </c>
      <c r="H15" s="965"/>
      <c r="I15" s="239">
        <v>0</v>
      </c>
      <c r="J15" s="979"/>
      <c r="K15" s="981"/>
    </row>
    <row r="16" spans="2:11" ht="31.2" thickBot="1" x14ac:dyDescent="0.35">
      <c r="B16" s="971"/>
      <c r="C16" s="973"/>
      <c r="D16" s="258" t="s">
        <v>338</v>
      </c>
      <c r="E16" s="269" t="s">
        <v>322</v>
      </c>
      <c r="F16" s="268">
        <v>1.5</v>
      </c>
      <c r="G16" s="964">
        <v>1.5</v>
      </c>
      <c r="H16" s="965"/>
      <c r="I16" s="239">
        <v>0</v>
      </c>
      <c r="J16" s="979"/>
      <c r="K16" s="981"/>
    </row>
    <row r="17" spans="2:11" ht="15" thickBot="1" x14ac:dyDescent="0.35">
      <c r="B17" s="967"/>
      <c r="C17" s="974"/>
      <c r="D17" s="262" t="s">
        <v>339</v>
      </c>
      <c r="E17" s="269" t="s">
        <v>322</v>
      </c>
      <c r="F17" s="268">
        <v>1.1000000000000001</v>
      </c>
      <c r="G17" s="964">
        <v>1.1000000000000001</v>
      </c>
      <c r="H17" s="965"/>
      <c r="I17" s="239">
        <v>0.6</v>
      </c>
      <c r="J17" s="979"/>
      <c r="K17" s="981"/>
    </row>
    <row r="18" spans="2:11" ht="41.4" thickBot="1" x14ac:dyDescent="0.35">
      <c r="B18" s="270"/>
      <c r="C18" s="273"/>
      <c r="D18" s="258" t="s">
        <v>342</v>
      </c>
      <c r="E18" s="262" t="s">
        <v>318</v>
      </c>
      <c r="F18" s="276">
        <v>1.6</v>
      </c>
      <c r="G18" s="964">
        <v>1</v>
      </c>
      <c r="H18" s="965"/>
      <c r="I18" s="239">
        <v>0</v>
      </c>
      <c r="J18" s="979"/>
      <c r="K18" s="981"/>
    </row>
    <row r="19" spans="2:11" ht="15" thickBot="1" x14ac:dyDescent="0.35">
      <c r="B19" s="270"/>
      <c r="C19" s="273"/>
      <c r="D19" s="258" t="s">
        <v>343</v>
      </c>
      <c r="E19" s="258" t="s">
        <v>318</v>
      </c>
      <c r="F19" s="276">
        <v>5</v>
      </c>
      <c r="G19" s="964">
        <v>0.1</v>
      </c>
      <c r="H19" s="965"/>
      <c r="I19" s="239">
        <v>11</v>
      </c>
      <c r="J19" s="979"/>
      <c r="K19" s="981"/>
    </row>
    <row r="20" spans="2:11" ht="41.4" thickBot="1" x14ac:dyDescent="0.35">
      <c r="B20" s="270"/>
      <c r="C20" s="273"/>
      <c r="D20" s="258" t="s">
        <v>344</v>
      </c>
      <c r="E20" s="258" t="s">
        <v>318</v>
      </c>
      <c r="F20" s="276">
        <v>5</v>
      </c>
      <c r="G20" s="964">
        <v>5</v>
      </c>
      <c r="H20" s="965"/>
      <c r="I20" s="263"/>
      <c r="J20" s="979"/>
      <c r="K20" s="981"/>
    </row>
    <row r="21" spans="2:11" ht="21" thickBot="1" x14ac:dyDescent="0.35">
      <c r="B21" s="270"/>
      <c r="C21" s="273"/>
      <c r="D21" s="258" t="s">
        <v>345</v>
      </c>
      <c r="E21" s="258" t="s">
        <v>318</v>
      </c>
      <c r="F21" s="276">
        <v>0.04</v>
      </c>
      <c r="G21" s="964">
        <v>0.04</v>
      </c>
      <c r="H21" s="965"/>
      <c r="I21" s="239">
        <v>0</v>
      </c>
      <c r="J21" s="979"/>
      <c r="K21" s="981"/>
    </row>
    <row r="22" spans="2:11" ht="21" thickBot="1" x14ac:dyDescent="0.35">
      <c r="B22" s="261" t="s">
        <v>340</v>
      </c>
      <c r="C22" s="265" t="s">
        <v>341</v>
      </c>
      <c r="D22" s="258" t="s">
        <v>345</v>
      </c>
      <c r="E22" s="258" t="s">
        <v>318</v>
      </c>
      <c r="F22" s="276">
        <v>0.02</v>
      </c>
      <c r="G22" s="964">
        <v>0.02</v>
      </c>
      <c r="H22" s="965"/>
      <c r="I22" s="239">
        <v>0</v>
      </c>
      <c r="J22" s="979"/>
      <c r="K22" s="981"/>
    </row>
    <row r="23" spans="2:11" ht="21" thickBot="1" x14ac:dyDescent="0.35">
      <c r="B23" s="271"/>
      <c r="C23" s="274"/>
      <c r="D23" s="258" t="s">
        <v>345</v>
      </c>
      <c r="E23" s="258" t="s">
        <v>318</v>
      </c>
      <c r="F23" s="276">
        <v>0.02</v>
      </c>
      <c r="G23" s="964">
        <v>0.02</v>
      </c>
      <c r="H23" s="965"/>
      <c r="I23" s="239">
        <v>0</v>
      </c>
      <c r="J23" s="979"/>
      <c r="K23" s="981"/>
    </row>
    <row r="24" spans="2:11" ht="21" thickBot="1" x14ac:dyDescent="0.35">
      <c r="B24" s="271"/>
      <c r="C24" s="274"/>
      <c r="D24" s="258" t="s">
        <v>345</v>
      </c>
      <c r="E24" s="258" t="s">
        <v>318</v>
      </c>
      <c r="F24" s="276">
        <v>0.02</v>
      </c>
      <c r="G24" s="964">
        <v>0.02</v>
      </c>
      <c r="H24" s="965"/>
      <c r="I24" s="239">
        <v>0</v>
      </c>
      <c r="J24" s="979"/>
      <c r="K24" s="981"/>
    </row>
    <row r="25" spans="2:11" ht="51.6" thickBot="1" x14ac:dyDescent="0.35">
      <c r="B25" s="271"/>
      <c r="C25" s="274"/>
      <c r="D25" s="258" t="s">
        <v>346</v>
      </c>
      <c r="E25" s="258" t="s">
        <v>318</v>
      </c>
      <c r="F25" s="276">
        <v>5</v>
      </c>
      <c r="G25" s="964">
        <v>3</v>
      </c>
      <c r="H25" s="965"/>
      <c r="I25" s="263">
        <v>0</v>
      </c>
      <c r="J25" s="979"/>
      <c r="K25" s="981"/>
    </row>
    <row r="26" spans="2:11" ht="21" thickBot="1" x14ac:dyDescent="0.35">
      <c r="B26" s="271"/>
      <c r="C26" s="274"/>
      <c r="D26" s="258" t="s">
        <v>345</v>
      </c>
      <c r="E26" s="258" t="s">
        <v>318</v>
      </c>
      <c r="F26" s="276">
        <v>0.01</v>
      </c>
      <c r="G26" s="964">
        <v>0.01</v>
      </c>
      <c r="H26" s="965"/>
      <c r="I26" s="239">
        <v>0</v>
      </c>
      <c r="J26" s="979"/>
      <c r="K26" s="981"/>
    </row>
    <row r="27" spans="2:11" ht="31.2" thickBot="1" x14ac:dyDescent="0.35">
      <c r="B27" s="271"/>
      <c r="C27" s="275"/>
      <c r="D27" s="258" t="s">
        <v>347</v>
      </c>
      <c r="E27" s="258" t="s">
        <v>318</v>
      </c>
      <c r="F27" s="276">
        <v>0.01</v>
      </c>
      <c r="G27" s="964">
        <v>0.01</v>
      </c>
      <c r="H27" s="965"/>
      <c r="I27" s="239">
        <v>0.01</v>
      </c>
      <c r="J27" s="978"/>
      <c r="K27" s="982"/>
    </row>
    <row r="28" spans="2:11" ht="15" thickBot="1" x14ac:dyDescent="0.35">
      <c r="B28" s="272"/>
      <c r="C28" s="269" t="s">
        <v>348</v>
      </c>
      <c r="D28" s="989" t="s">
        <v>349</v>
      </c>
      <c r="E28" s="990"/>
      <c r="F28" s="990"/>
      <c r="G28" s="990"/>
      <c r="H28" s="990"/>
      <c r="I28" s="990"/>
      <c r="J28" s="990"/>
      <c r="K28" s="991"/>
    </row>
    <row r="29" spans="2:11" ht="21" thickBot="1" x14ac:dyDescent="0.35">
      <c r="B29" s="277" t="s">
        <v>350</v>
      </c>
      <c r="C29" s="269" t="s">
        <v>351</v>
      </c>
      <c r="D29" s="269" t="s">
        <v>352</v>
      </c>
      <c r="E29" s="269" t="s">
        <v>322</v>
      </c>
      <c r="F29" s="268">
        <v>0.5</v>
      </c>
      <c r="G29" s="964">
        <v>0.2</v>
      </c>
      <c r="H29" s="965"/>
      <c r="I29" s="239">
        <v>0</v>
      </c>
      <c r="J29" s="239">
        <v>26</v>
      </c>
      <c r="K29" s="240">
        <v>0</v>
      </c>
    </row>
    <row r="30" spans="2:11" ht="15" thickBot="1" x14ac:dyDescent="0.35">
      <c r="B30" s="277" t="s">
        <v>353</v>
      </c>
      <c r="C30" s="269" t="s">
        <v>354</v>
      </c>
      <c r="D30" s="989" t="s">
        <v>355</v>
      </c>
      <c r="E30" s="990"/>
      <c r="F30" s="990"/>
      <c r="G30" s="990"/>
      <c r="H30" s="990"/>
      <c r="I30" s="990"/>
      <c r="J30" s="990"/>
      <c r="K30" s="991"/>
    </row>
    <row r="31" spans="2:11" ht="15" thickBot="1" x14ac:dyDescent="0.35">
      <c r="B31" s="278" t="s">
        <v>356</v>
      </c>
      <c r="C31" s="280" t="s">
        <v>357</v>
      </c>
      <c r="D31" s="280"/>
      <c r="E31" s="246"/>
      <c r="F31" s="281"/>
      <c r="G31" s="987"/>
      <c r="H31" s="988"/>
      <c r="I31" s="246"/>
      <c r="J31" s="246">
        <v>13</v>
      </c>
      <c r="K31" s="247">
        <v>11</v>
      </c>
    </row>
    <row r="32" spans="2:11" ht="15" thickBot="1" x14ac:dyDescent="0.35">
      <c r="B32" s="1004" t="s">
        <v>358</v>
      </c>
      <c r="C32" s="1005"/>
      <c r="D32" s="1005"/>
      <c r="E32" s="1006"/>
      <c r="F32" s="284">
        <v>43.79</v>
      </c>
      <c r="G32" s="992">
        <v>26.92</v>
      </c>
      <c r="H32" s="993"/>
      <c r="I32" s="286">
        <v>11.71</v>
      </c>
      <c r="J32" s="286">
        <v>275</v>
      </c>
      <c r="K32" s="287">
        <v>135</v>
      </c>
    </row>
    <row r="34" spans="2:7" ht="15" thickBot="1" x14ac:dyDescent="0.35"/>
    <row r="35" spans="2:7" ht="15" thickBot="1" x14ac:dyDescent="0.35">
      <c r="B35" s="994" t="s">
        <v>359</v>
      </c>
      <c r="C35" s="995"/>
      <c r="D35" s="995"/>
      <c r="E35" s="995"/>
      <c r="F35" s="995"/>
      <c r="G35" s="996"/>
    </row>
    <row r="36" spans="2:7" ht="15" thickBot="1" x14ac:dyDescent="0.35">
      <c r="B36" s="236" t="s">
        <v>304</v>
      </c>
      <c r="C36" s="289" t="s">
        <v>305</v>
      </c>
      <c r="D36" s="289" t="s">
        <v>360</v>
      </c>
      <c r="E36" s="290" t="s">
        <v>312</v>
      </c>
      <c r="F36" s="290" t="s">
        <v>361</v>
      </c>
      <c r="G36" s="213" t="s">
        <v>362</v>
      </c>
    </row>
    <row r="37" spans="2:7" ht="21" thickBot="1" x14ac:dyDescent="0.35">
      <c r="B37" s="291" t="s">
        <v>279</v>
      </c>
      <c r="C37" s="292" t="s">
        <v>363</v>
      </c>
      <c r="D37" s="292" t="s">
        <v>322</v>
      </c>
      <c r="E37" s="259">
        <v>15</v>
      </c>
      <c r="F37" s="259">
        <v>4</v>
      </c>
      <c r="G37" s="293" t="s">
        <v>364</v>
      </c>
    </row>
    <row r="38" spans="2:7" ht="15" thickBot="1" x14ac:dyDescent="0.35">
      <c r="B38" s="997" t="s">
        <v>326</v>
      </c>
      <c r="C38" s="292" t="s">
        <v>365</v>
      </c>
      <c r="D38" s="292" t="s">
        <v>318</v>
      </c>
      <c r="E38" s="259">
        <v>17</v>
      </c>
      <c r="F38" s="259">
        <v>1</v>
      </c>
      <c r="G38" s="295"/>
    </row>
    <row r="39" spans="2:7" ht="15" thickBot="1" x14ac:dyDescent="0.35">
      <c r="B39" s="998"/>
      <c r="C39" s="292" t="s">
        <v>366</v>
      </c>
      <c r="D39" s="292" t="s">
        <v>367</v>
      </c>
      <c r="E39" s="259">
        <v>12</v>
      </c>
      <c r="F39" s="259">
        <v>1</v>
      </c>
      <c r="G39" s="295"/>
    </row>
    <row r="40" spans="2:7" ht="15" thickBot="1" x14ac:dyDescent="0.35">
      <c r="B40" s="291" t="s">
        <v>315</v>
      </c>
      <c r="C40" s="292" t="s">
        <v>368</v>
      </c>
      <c r="D40" s="292" t="s">
        <v>318</v>
      </c>
      <c r="E40" s="259">
        <v>120</v>
      </c>
      <c r="F40" s="259">
        <v>4</v>
      </c>
      <c r="G40" s="295" t="s">
        <v>369</v>
      </c>
    </row>
    <row r="41" spans="2:7" ht="15" thickBot="1" x14ac:dyDescent="0.35">
      <c r="B41" s="997" t="s">
        <v>332</v>
      </c>
      <c r="C41" s="292" t="s">
        <v>370</v>
      </c>
      <c r="D41" s="292" t="s">
        <v>322</v>
      </c>
      <c r="E41" s="259">
        <v>20</v>
      </c>
      <c r="F41" s="259">
        <v>3</v>
      </c>
      <c r="G41" s="295"/>
    </row>
    <row r="42" spans="2:7" ht="15" thickBot="1" x14ac:dyDescent="0.35">
      <c r="B42" s="999"/>
      <c r="C42" s="292" t="s">
        <v>333</v>
      </c>
      <c r="D42" s="292" t="s">
        <v>322</v>
      </c>
      <c r="E42" s="259">
        <v>230</v>
      </c>
      <c r="F42" s="259">
        <v>6</v>
      </c>
      <c r="G42" s="295" t="s">
        <v>371</v>
      </c>
    </row>
    <row r="43" spans="2:7" ht="15" thickBot="1" x14ac:dyDescent="0.35">
      <c r="B43" s="998"/>
      <c r="C43" s="292" t="s">
        <v>372</v>
      </c>
      <c r="D43" s="292" t="s">
        <v>322</v>
      </c>
      <c r="E43" s="259">
        <v>50</v>
      </c>
      <c r="F43" s="296"/>
      <c r="G43" s="295" t="s">
        <v>371</v>
      </c>
    </row>
    <row r="44" spans="2:7" ht="15" thickBot="1" x14ac:dyDescent="0.35">
      <c r="B44" s="291"/>
      <c r="C44" s="292" t="s">
        <v>373</v>
      </c>
      <c r="D44" s="292" t="s">
        <v>322</v>
      </c>
      <c r="E44" s="259">
        <v>30</v>
      </c>
      <c r="F44" s="296"/>
      <c r="G44" s="295" t="s">
        <v>371</v>
      </c>
    </row>
    <row r="45" spans="2:7" ht="15" thickBot="1" x14ac:dyDescent="0.35">
      <c r="B45" s="997" t="s">
        <v>323</v>
      </c>
      <c r="C45" s="292" t="s">
        <v>374</v>
      </c>
      <c r="D45" s="292" t="s">
        <v>322</v>
      </c>
      <c r="E45" s="259">
        <v>40</v>
      </c>
      <c r="F45" s="259">
        <v>3</v>
      </c>
      <c r="G45" s="1000" t="s">
        <v>369</v>
      </c>
    </row>
    <row r="46" spans="2:7" ht="15" thickBot="1" x14ac:dyDescent="0.35">
      <c r="B46" s="999"/>
      <c r="C46" s="292" t="s">
        <v>375</v>
      </c>
      <c r="D46" s="292" t="s">
        <v>318</v>
      </c>
      <c r="E46" s="259">
        <v>10</v>
      </c>
      <c r="F46" s="259">
        <v>1</v>
      </c>
      <c r="G46" s="1001"/>
    </row>
    <row r="47" spans="2:7" ht="15" thickBot="1" x14ac:dyDescent="0.35">
      <c r="B47" s="999"/>
      <c r="C47" s="292" t="s">
        <v>376</v>
      </c>
      <c r="D47" s="292" t="s">
        <v>318</v>
      </c>
      <c r="E47" s="259">
        <v>16</v>
      </c>
      <c r="F47" s="298"/>
      <c r="G47" s="1001"/>
    </row>
    <row r="48" spans="2:7" ht="15" thickBot="1" x14ac:dyDescent="0.35">
      <c r="B48" s="999"/>
      <c r="C48" s="292" t="s">
        <v>377</v>
      </c>
      <c r="D48" s="292" t="s">
        <v>318</v>
      </c>
      <c r="E48" s="259">
        <v>4</v>
      </c>
      <c r="F48" s="259">
        <v>3</v>
      </c>
      <c r="G48" s="1001"/>
    </row>
    <row r="49" spans="2:7" ht="15" thickBot="1" x14ac:dyDescent="0.35">
      <c r="B49" s="998"/>
      <c r="C49" s="292" t="s">
        <v>324</v>
      </c>
      <c r="D49" s="292" t="s">
        <v>318</v>
      </c>
      <c r="E49" s="259">
        <v>5</v>
      </c>
      <c r="F49" s="259">
        <v>1</v>
      </c>
      <c r="G49" s="1002"/>
    </row>
    <row r="50" spans="2:7" ht="15" thickBot="1" x14ac:dyDescent="0.35">
      <c r="B50" s="291" t="s">
        <v>378</v>
      </c>
      <c r="C50" s="292" t="s">
        <v>379</v>
      </c>
      <c r="D50" s="292" t="s">
        <v>380</v>
      </c>
      <c r="E50" s="259">
        <v>10</v>
      </c>
      <c r="F50" s="259">
        <v>1</v>
      </c>
      <c r="G50" s="295" t="s">
        <v>369</v>
      </c>
    </row>
    <row r="51" spans="2:7" ht="15" thickBot="1" x14ac:dyDescent="0.35">
      <c r="B51" s="997" t="s">
        <v>381</v>
      </c>
      <c r="C51" s="292" t="s">
        <v>382</v>
      </c>
      <c r="D51" s="292" t="s">
        <v>322</v>
      </c>
      <c r="E51" s="259">
        <v>19</v>
      </c>
      <c r="F51" s="259" t="s">
        <v>380</v>
      </c>
      <c r="G51" s="295" t="s">
        <v>369</v>
      </c>
    </row>
    <row r="52" spans="2:7" ht="15" thickBot="1" x14ac:dyDescent="0.35">
      <c r="B52" s="999"/>
      <c r="C52" s="292" t="s">
        <v>383</v>
      </c>
      <c r="D52" s="292" t="s">
        <v>384</v>
      </c>
      <c r="E52" s="259"/>
      <c r="F52" s="259"/>
      <c r="G52" s="295"/>
    </row>
    <row r="53" spans="2:7" ht="15" thickBot="1" x14ac:dyDescent="0.35">
      <c r="B53" s="998"/>
      <c r="C53" s="292" t="s">
        <v>385</v>
      </c>
      <c r="D53" s="292" t="s">
        <v>322</v>
      </c>
      <c r="E53" s="259">
        <v>6</v>
      </c>
      <c r="F53" s="259">
        <v>1</v>
      </c>
      <c r="G53" s="295"/>
    </row>
    <row r="54" spans="2:7" ht="15" thickBot="1" x14ac:dyDescent="0.35">
      <c r="B54" s="997" t="s">
        <v>386</v>
      </c>
      <c r="C54" s="292" t="s">
        <v>387</v>
      </c>
      <c r="D54" s="292" t="s">
        <v>318</v>
      </c>
      <c r="E54" s="259"/>
      <c r="F54" s="259"/>
      <c r="G54" s="295"/>
    </row>
    <row r="55" spans="2:7" ht="15" thickBot="1" x14ac:dyDescent="0.35">
      <c r="B55" s="999"/>
      <c r="C55" s="292" t="s">
        <v>388</v>
      </c>
      <c r="D55" s="292" t="s">
        <v>331</v>
      </c>
      <c r="E55" s="259" t="s">
        <v>371</v>
      </c>
      <c r="F55" s="259"/>
      <c r="G55" s="295"/>
    </row>
    <row r="56" spans="2:7" ht="15" thickBot="1" x14ac:dyDescent="0.35">
      <c r="B56" s="999"/>
      <c r="C56" s="292" t="s">
        <v>320</v>
      </c>
      <c r="D56" s="292" t="s">
        <v>322</v>
      </c>
      <c r="E56" s="259" t="s">
        <v>371</v>
      </c>
      <c r="F56" s="259"/>
      <c r="G56" s="295"/>
    </row>
    <row r="57" spans="2:7" ht="15" thickBot="1" x14ac:dyDescent="0.35">
      <c r="B57" s="999"/>
      <c r="C57" s="292" t="s">
        <v>389</v>
      </c>
      <c r="D57" s="292" t="s">
        <v>322</v>
      </c>
      <c r="E57" s="259" t="s">
        <v>390</v>
      </c>
      <c r="F57" s="259"/>
      <c r="G57" s="295"/>
    </row>
    <row r="58" spans="2:7" ht="15" thickBot="1" x14ac:dyDescent="0.35">
      <c r="B58" s="999"/>
      <c r="C58" s="292" t="s">
        <v>386</v>
      </c>
      <c r="D58" s="292" t="s">
        <v>322</v>
      </c>
      <c r="E58" s="259" t="s">
        <v>391</v>
      </c>
      <c r="F58" s="259"/>
      <c r="G58" s="295"/>
    </row>
    <row r="59" spans="2:7" ht="15" thickBot="1" x14ac:dyDescent="0.35">
      <c r="B59" s="999"/>
      <c r="C59" s="292" t="s">
        <v>351</v>
      </c>
      <c r="D59" s="292" t="s">
        <v>322</v>
      </c>
      <c r="E59" s="259">
        <v>23</v>
      </c>
      <c r="F59" s="259"/>
      <c r="G59" s="295"/>
    </row>
    <row r="60" spans="2:7" ht="15" thickBot="1" x14ac:dyDescent="0.35">
      <c r="B60" s="998"/>
      <c r="C60" s="292" t="s">
        <v>392</v>
      </c>
      <c r="D60" s="292" t="s">
        <v>322</v>
      </c>
      <c r="E60" s="259">
        <v>5</v>
      </c>
      <c r="F60" s="259"/>
      <c r="G60" s="295"/>
    </row>
    <row r="61" spans="2:7" ht="15" thickBot="1" x14ac:dyDescent="0.35">
      <c r="B61" s="997" t="s">
        <v>319</v>
      </c>
      <c r="C61" s="292" t="s">
        <v>320</v>
      </c>
      <c r="D61" s="292" t="s">
        <v>322</v>
      </c>
      <c r="E61" s="259" t="s">
        <v>393</v>
      </c>
      <c r="F61" s="259"/>
      <c r="G61" s="295"/>
    </row>
    <row r="62" spans="2:7" ht="15" thickBot="1" x14ac:dyDescent="0.35">
      <c r="B62" s="999"/>
      <c r="C62" s="292" t="s">
        <v>389</v>
      </c>
      <c r="D62" s="292"/>
      <c r="E62" s="259" t="s">
        <v>391</v>
      </c>
      <c r="F62" s="259"/>
      <c r="G62" s="295"/>
    </row>
    <row r="63" spans="2:7" ht="15" thickBot="1" x14ac:dyDescent="0.35">
      <c r="B63" s="998"/>
      <c r="C63" s="292" t="s">
        <v>386</v>
      </c>
      <c r="D63" s="292"/>
      <c r="E63" s="259" t="s">
        <v>394</v>
      </c>
      <c r="F63" s="259"/>
      <c r="G63" s="295"/>
    </row>
    <row r="64" spans="2:7" ht="15" thickBot="1" x14ac:dyDescent="0.35">
      <c r="B64" s="997" t="s">
        <v>350</v>
      </c>
      <c r="C64" s="292" t="s">
        <v>351</v>
      </c>
      <c r="D64" s="292" t="s">
        <v>322</v>
      </c>
      <c r="E64" s="259" t="s">
        <v>380</v>
      </c>
      <c r="F64" s="259" t="s">
        <v>380</v>
      </c>
      <c r="G64" s="299"/>
    </row>
    <row r="65" spans="2:7" ht="15" thickBot="1" x14ac:dyDescent="0.35">
      <c r="B65" s="1003"/>
      <c r="C65" s="300" t="s">
        <v>392</v>
      </c>
      <c r="D65" s="300" t="s">
        <v>322</v>
      </c>
      <c r="E65" s="301" t="s">
        <v>380</v>
      </c>
      <c r="F65" s="301" t="s">
        <v>380</v>
      </c>
      <c r="G65" s="302"/>
    </row>
  </sheetData>
  <mergeCells count="52">
    <mergeCell ref="B51:B53"/>
    <mergeCell ref="B54:B60"/>
    <mergeCell ref="B61:B63"/>
    <mergeCell ref="B64:B65"/>
    <mergeCell ref="B32:E32"/>
    <mergeCell ref="G32:H32"/>
    <mergeCell ref="B35:G35"/>
    <mergeCell ref="B38:B39"/>
    <mergeCell ref="B41:B43"/>
    <mergeCell ref="B45:B49"/>
    <mergeCell ref="G45:G49"/>
    <mergeCell ref="G31:H31"/>
    <mergeCell ref="G20:H20"/>
    <mergeCell ref="G21:H21"/>
    <mergeCell ref="G22:H22"/>
    <mergeCell ref="G23:H23"/>
    <mergeCell ref="G24:H24"/>
    <mergeCell ref="G25:H25"/>
    <mergeCell ref="G26:H26"/>
    <mergeCell ref="G27:H27"/>
    <mergeCell ref="D28:K28"/>
    <mergeCell ref="G29:H29"/>
    <mergeCell ref="D30:K30"/>
    <mergeCell ref="I11:I12"/>
    <mergeCell ref="J11:J27"/>
    <mergeCell ref="K11:K27"/>
    <mergeCell ref="G13:H13"/>
    <mergeCell ref="G14:H14"/>
    <mergeCell ref="G15:H15"/>
    <mergeCell ref="G16:H16"/>
    <mergeCell ref="G17:H17"/>
    <mergeCell ref="G18:H18"/>
    <mergeCell ref="G19:H19"/>
    <mergeCell ref="G11:H12"/>
    <mergeCell ref="B11:B17"/>
    <mergeCell ref="C11:C17"/>
    <mergeCell ref="D11:D12"/>
    <mergeCell ref="E11:E12"/>
    <mergeCell ref="F11:F12"/>
    <mergeCell ref="G6:H6"/>
    <mergeCell ref="G7:H7"/>
    <mergeCell ref="G8:H8"/>
    <mergeCell ref="B9:B10"/>
    <mergeCell ref="F9:I9"/>
    <mergeCell ref="G10:H10"/>
    <mergeCell ref="B3:K3"/>
    <mergeCell ref="B4:B5"/>
    <mergeCell ref="C4:C5"/>
    <mergeCell ref="D4:D5"/>
    <mergeCell ref="E4:E5"/>
    <mergeCell ref="F4:G5"/>
    <mergeCell ref="J4:K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J48"/>
  <sheetViews>
    <sheetView showGridLines="0" workbookViewId="0">
      <selection sqref="A1:A1048576"/>
    </sheetView>
  </sheetViews>
  <sheetFormatPr defaultRowHeight="14.4" x14ac:dyDescent="0.3"/>
  <cols>
    <col min="1" max="1" width="2.6640625" customWidth="1"/>
    <col min="2" max="2" width="38.109375" customWidth="1"/>
  </cols>
  <sheetData>
    <row r="1" spans="2:10" x14ac:dyDescent="0.3">
      <c r="B1" s="16" t="s">
        <v>395</v>
      </c>
    </row>
    <row r="2" spans="2:10" ht="15" thickBot="1" x14ac:dyDescent="0.35"/>
    <row r="3" spans="2:10" ht="15" thickBot="1" x14ac:dyDescent="0.35">
      <c r="B3" s="949" t="s">
        <v>396</v>
      </c>
      <c r="C3" s="950"/>
      <c r="D3" s="950"/>
      <c r="E3" s="950"/>
      <c r="F3" s="951"/>
      <c r="G3" s="303"/>
    </row>
    <row r="4" spans="2:10" ht="15" thickBot="1" x14ac:dyDescent="0.35">
      <c r="B4" s="1007" t="s">
        <v>397</v>
      </c>
      <c r="C4" s="1010" t="s">
        <v>398</v>
      </c>
      <c r="D4" s="1011"/>
      <c r="E4" s="1011"/>
      <c r="F4" s="1011"/>
      <c r="G4" s="961"/>
    </row>
    <row r="5" spans="2:10" ht="15" thickBot="1" x14ac:dyDescent="0.35">
      <c r="B5" s="1008"/>
      <c r="C5" s="1010" t="s">
        <v>399</v>
      </c>
      <c r="D5" s="1011"/>
      <c r="E5" s="961"/>
      <c r="F5" s="1010" t="s">
        <v>400</v>
      </c>
      <c r="G5" s="961"/>
    </row>
    <row r="6" spans="2:10" ht="21" thickBot="1" x14ac:dyDescent="0.35">
      <c r="B6" s="1009"/>
      <c r="C6" s="255" t="s">
        <v>401</v>
      </c>
      <c r="D6" s="255" t="s">
        <v>402</v>
      </c>
      <c r="E6" s="255" t="s">
        <v>403</v>
      </c>
      <c r="F6" s="1010" t="s">
        <v>404</v>
      </c>
      <c r="G6" s="961"/>
    </row>
    <row r="7" spans="2:10" ht="15" thickBot="1" x14ac:dyDescent="0.35">
      <c r="B7" s="304" t="s">
        <v>405</v>
      </c>
      <c r="C7" s="305">
        <v>0.1</v>
      </c>
      <c r="D7" s="306">
        <v>0.2</v>
      </c>
      <c r="E7" s="306">
        <v>0.6</v>
      </c>
      <c r="F7" s="1012">
        <v>0.7</v>
      </c>
      <c r="G7" s="1013"/>
    </row>
    <row r="8" spans="2:10" ht="15" thickBot="1" x14ac:dyDescent="0.35">
      <c r="B8" s="304" t="s">
        <v>406</v>
      </c>
      <c r="C8" s="305">
        <v>0.1</v>
      </c>
      <c r="D8" s="306">
        <v>0.2</v>
      </c>
      <c r="E8" s="306">
        <v>0.2</v>
      </c>
      <c r="F8" s="1012">
        <v>0.25</v>
      </c>
      <c r="G8" s="1013"/>
    </row>
    <row r="9" spans="2:10" ht="15" thickBot="1" x14ac:dyDescent="0.35"/>
    <row r="10" spans="2:10" ht="15" thickBot="1" x14ac:dyDescent="0.35">
      <c r="B10" s="1014" t="s">
        <v>407</v>
      </c>
      <c r="C10" s="1015"/>
      <c r="D10" s="1015"/>
      <c r="E10" s="1015"/>
      <c r="F10" s="1015"/>
      <c r="G10" s="1015"/>
      <c r="H10" s="1015"/>
      <c r="I10" s="1015"/>
      <c r="J10" s="1016"/>
    </row>
    <row r="11" spans="2:10" x14ac:dyDescent="0.3">
      <c r="B11" s="1017" t="s">
        <v>360</v>
      </c>
      <c r="C11" s="1019" t="s">
        <v>408</v>
      </c>
      <c r="D11" s="307" t="s">
        <v>409</v>
      </c>
      <c r="E11" s="1021" t="s">
        <v>411</v>
      </c>
      <c r="F11" s="1021" t="s">
        <v>412</v>
      </c>
      <c r="G11" s="307" t="s">
        <v>413</v>
      </c>
      <c r="H11" s="1023" t="s">
        <v>414</v>
      </c>
      <c r="I11" s="1023"/>
      <c r="J11" s="1024"/>
    </row>
    <row r="12" spans="2:10" ht="15" thickBot="1" x14ac:dyDescent="0.35">
      <c r="B12" s="1018"/>
      <c r="C12" s="1020"/>
      <c r="D12" s="308" t="s">
        <v>410</v>
      </c>
      <c r="E12" s="1022"/>
      <c r="F12" s="1022"/>
      <c r="G12" s="309" t="s">
        <v>415</v>
      </c>
      <c r="H12" s="309" t="s">
        <v>416</v>
      </c>
      <c r="I12" s="309" t="s">
        <v>417</v>
      </c>
      <c r="J12" s="310" t="s">
        <v>418</v>
      </c>
    </row>
    <row r="13" spans="2:10" x14ac:dyDescent="0.3">
      <c r="B13" s="1025" t="s">
        <v>419</v>
      </c>
      <c r="C13" s="1028" t="s">
        <v>420</v>
      </c>
      <c r="D13" s="311"/>
      <c r="E13" s="1031">
        <v>0.05</v>
      </c>
      <c r="F13" s="1034" t="s">
        <v>421</v>
      </c>
      <c r="G13" s="314" t="s">
        <v>422</v>
      </c>
      <c r="H13" s="312">
        <v>0</v>
      </c>
      <c r="I13" s="312">
        <v>0</v>
      </c>
      <c r="J13" s="315">
        <v>0</v>
      </c>
    </row>
    <row r="14" spans="2:10" x14ac:dyDescent="0.3">
      <c r="B14" s="1026"/>
      <c r="C14" s="1029"/>
      <c r="D14" s="311"/>
      <c r="E14" s="1032"/>
      <c r="F14" s="1035"/>
      <c r="G14" s="314" t="s">
        <v>423</v>
      </c>
      <c r="H14" s="312">
        <v>0.22</v>
      </c>
      <c r="I14" s="312">
        <v>0.11</v>
      </c>
      <c r="J14" s="315">
        <v>0.01</v>
      </c>
    </row>
    <row r="15" spans="2:10" x14ac:dyDescent="0.3">
      <c r="B15" s="1026"/>
      <c r="C15" s="1029"/>
      <c r="D15" s="311"/>
      <c r="E15" s="1032"/>
      <c r="F15" s="1035"/>
      <c r="G15" s="314" t="s">
        <v>424</v>
      </c>
      <c r="H15" s="312">
        <v>0.24</v>
      </c>
      <c r="I15" s="312">
        <v>0.12</v>
      </c>
      <c r="J15" s="315">
        <v>0.02</v>
      </c>
    </row>
    <row r="16" spans="2:10" x14ac:dyDescent="0.3">
      <c r="B16" s="1026"/>
      <c r="C16" s="1029"/>
      <c r="D16" s="311"/>
      <c r="E16" s="1032"/>
      <c r="F16" s="1035"/>
      <c r="G16" s="314" t="s">
        <v>425</v>
      </c>
      <c r="H16" s="312">
        <v>0.26</v>
      </c>
      <c r="I16" s="312">
        <v>0.13</v>
      </c>
      <c r="J16" s="315">
        <v>0.03</v>
      </c>
    </row>
    <row r="17" spans="2:10" x14ac:dyDescent="0.3">
      <c r="B17" s="1026"/>
      <c r="C17" s="1029"/>
      <c r="D17" s="311"/>
      <c r="E17" s="1032"/>
      <c r="F17" s="1035"/>
      <c r="G17" s="314" t="s">
        <v>426</v>
      </c>
      <c r="H17" s="312">
        <v>0.28000000000000003</v>
      </c>
      <c r="I17" s="312">
        <v>0.14000000000000001</v>
      </c>
      <c r="J17" s="315">
        <v>0.04</v>
      </c>
    </row>
    <row r="18" spans="2:10" ht="15" thickBot="1" x14ac:dyDescent="0.35">
      <c r="B18" s="1027"/>
      <c r="C18" s="1030"/>
      <c r="D18" s="317"/>
      <c r="E18" s="1033"/>
      <c r="F18" s="1036"/>
      <c r="G18" s="318" t="s">
        <v>427</v>
      </c>
      <c r="H18" s="319">
        <v>0.3</v>
      </c>
      <c r="I18" s="319">
        <v>0.15</v>
      </c>
      <c r="J18" s="320">
        <v>0.05</v>
      </c>
    </row>
    <row r="19" spans="2:10" x14ac:dyDescent="0.3">
      <c r="B19" s="1025" t="s">
        <v>322</v>
      </c>
      <c r="C19" s="1028" t="s">
        <v>428</v>
      </c>
      <c r="D19" s="1034" t="s">
        <v>429</v>
      </c>
      <c r="E19" s="1037">
        <v>2.5000000000000001E-2</v>
      </c>
      <c r="F19" s="1034" t="s">
        <v>430</v>
      </c>
      <c r="G19" s="314" t="s">
        <v>431</v>
      </c>
      <c r="H19" s="312">
        <v>0</v>
      </c>
      <c r="I19" s="312">
        <v>0</v>
      </c>
      <c r="J19" s="315">
        <v>0</v>
      </c>
    </row>
    <row r="20" spans="2:10" x14ac:dyDescent="0.3">
      <c r="B20" s="1026"/>
      <c r="C20" s="1029"/>
      <c r="D20" s="1035"/>
      <c r="E20" s="1038"/>
      <c r="F20" s="1035"/>
      <c r="G20" s="314" t="s">
        <v>432</v>
      </c>
      <c r="H20" s="312">
        <v>0</v>
      </c>
      <c r="I20" s="312">
        <v>0</v>
      </c>
      <c r="J20" s="315">
        <v>0.01</v>
      </c>
    </row>
    <row r="21" spans="2:10" x14ac:dyDescent="0.3">
      <c r="B21" s="1026"/>
      <c r="C21" s="1029"/>
      <c r="D21" s="1035"/>
      <c r="E21" s="1038"/>
      <c r="F21" s="1035"/>
      <c r="G21" s="314" t="s">
        <v>433</v>
      </c>
      <c r="H21" s="312">
        <v>0</v>
      </c>
      <c r="I21" s="312">
        <v>0</v>
      </c>
      <c r="J21" s="315">
        <v>0.02</v>
      </c>
    </row>
    <row r="22" spans="2:10" x14ac:dyDescent="0.3">
      <c r="B22" s="1026"/>
      <c r="C22" s="1029"/>
      <c r="D22" s="1035"/>
      <c r="E22" s="1038"/>
      <c r="F22" s="1035"/>
      <c r="G22" s="314" t="s">
        <v>434</v>
      </c>
      <c r="H22" s="312">
        <v>0</v>
      </c>
      <c r="I22" s="312">
        <v>0</v>
      </c>
      <c r="J22" s="315">
        <v>0.03</v>
      </c>
    </row>
    <row r="23" spans="2:10" x14ac:dyDescent="0.3">
      <c r="B23" s="1026"/>
      <c r="C23" s="1029"/>
      <c r="D23" s="1035"/>
      <c r="E23" s="1038"/>
      <c r="F23" s="1035"/>
      <c r="G23" s="314" t="s">
        <v>435</v>
      </c>
      <c r="H23" s="312">
        <v>0</v>
      </c>
      <c r="I23" s="312">
        <v>0</v>
      </c>
      <c r="J23" s="315">
        <v>0.04</v>
      </c>
    </row>
    <row r="24" spans="2:10" ht="15" thickBot="1" x14ac:dyDescent="0.35">
      <c r="B24" s="1027"/>
      <c r="C24" s="1030"/>
      <c r="D24" s="1036"/>
      <c r="E24" s="1039"/>
      <c r="F24" s="1036"/>
      <c r="G24" s="318" t="s">
        <v>436</v>
      </c>
      <c r="H24" s="319">
        <v>0</v>
      </c>
      <c r="I24" s="319">
        <v>0</v>
      </c>
      <c r="J24" s="320">
        <v>0.05</v>
      </c>
    </row>
    <row r="25" spans="2:10" x14ac:dyDescent="0.3">
      <c r="B25" s="1040" t="s">
        <v>437</v>
      </c>
      <c r="C25" s="1034" t="s">
        <v>420</v>
      </c>
      <c r="D25" s="1034" t="s">
        <v>438</v>
      </c>
      <c r="E25" s="1037">
        <v>2.5000000000000001E-2</v>
      </c>
      <c r="F25" s="1034" t="s">
        <v>421</v>
      </c>
      <c r="G25" s="314" t="s">
        <v>439</v>
      </c>
      <c r="H25" s="312">
        <v>0</v>
      </c>
      <c r="I25" s="312">
        <v>0</v>
      </c>
      <c r="J25" s="315">
        <v>0</v>
      </c>
    </row>
    <row r="26" spans="2:10" x14ac:dyDescent="0.3">
      <c r="B26" s="1041"/>
      <c r="C26" s="1035"/>
      <c r="D26" s="1035"/>
      <c r="E26" s="1038"/>
      <c r="F26" s="1035"/>
      <c r="G26" s="314" t="s">
        <v>440</v>
      </c>
      <c r="H26" s="312">
        <v>0.01</v>
      </c>
      <c r="I26" s="312">
        <v>0</v>
      </c>
      <c r="J26" s="315">
        <v>0</v>
      </c>
    </row>
    <row r="27" spans="2:10" x14ac:dyDescent="0.3">
      <c r="B27" s="1041"/>
      <c r="C27" s="1035"/>
      <c r="D27" s="1035"/>
      <c r="E27" s="1038"/>
      <c r="F27" s="1035"/>
      <c r="G27" s="314" t="s">
        <v>441</v>
      </c>
      <c r="H27" s="312">
        <v>0.02</v>
      </c>
      <c r="I27" s="312">
        <v>0</v>
      </c>
      <c r="J27" s="315">
        <v>0</v>
      </c>
    </row>
    <row r="28" spans="2:10" x14ac:dyDescent="0.3">
      <c r="B28" s="1041"/>
      <c r="C28" s="1035"/>
      <c r="D28" s="1035"/>
      <c r="E28" s="1038"/>
      <c r="F28" s="1035"/>
      <c r="G28" s="314" t="s">
        <v>442</v>
      </c>
      <c r="H28" s="312">
        <v>0.03</v>
      </c>
      <c r="I28" s="312">
        <v>0</v>
      </c>
      <c r="J28" s="315">
        <v>0</v>
      </c>
    </row>
    <row r="29" spans="2:10" x14ac:dyDescent="0.3">
      <c r="B29" s="1041"/>
      <c r="C29" s="1035"/>
      <c r="D29" s="1035"/>
      <c r="E29" s="1038"/>
      <c r="F29" s="1035"/>
      <c r="G29" s="314" t="s">
        <v>443</v>
      </c>
      <c r="H29" s="312">
        <v>0.04</v>
      </c>
      <c r="I29" s="312">
        <v>0</v>
      </c>
      <c r="J29" s="315">
        <v>0</v>
      </c>
    </row>
    <row r="30" spans="2:10" ht="15" thickBot="1" x14ac:dyDescent="0.35">
      <c r="B30" s="1042"/>
      <c r="C30" s="1036"/>
      <c r="D30" s="1036"/>
      <c r="E30" s="1039"/>
      <c r="F30" s="1036"/>
      <c r="G30" s="318">
        <v>125</v>
      </c>
      <c r="H30" s="319">
        <v>0.05</v>
      </c>
      <c r="I30" s="319">
        <v>0</v>
      </c>
      <c r="J30" s="320">
        <v>0</v>
      </c>
    </row>
    <row r="31" spans="2:10" x14ac:dyDescent="0.3">
      <c r="B31" s="1025" t="s">
        <v>444</v>
      </c>
      <c r="C31" s="1028" t="s">
        <v>420</v>
      </c>
      <c r="D31" s="311"/>
      <c r="E31" s="1031">
        <v>0.05</v>
      </c>
      <c r="F31" s="1034" t="s">
        <v>421</v>
      </c>
      <c r="G31" s="314" t="s">
        <v>445</v>
      </c>
      <c r="H31" s="312">
        <v>0</v>
      </c>
      <c r="I31" s="312">
        <v>0</v>
      </c>
      <c r="J31" s="315">
        <v>0</v>
      </c>
    </row>
    <row r="32" spans="2:10" x14ac:dyDescent="0.3">
      <c r="B32" s="1026"/>
      <c r="C32" s="1029"/>
      <c r="D32" s="311"/>
      <c r="E32" s="1032"/>
      <c r="F32" s="1035"/>
      <c r="G32" s="314" t="s">
        <v>446</v>
      </c>
      <c r="H32" s="312">
        <v>0</v>
      </c>
      <c r="I32" s="312">
        <v>0.01</v>
      </c>
      <c r="J32" s="315">
        <v>0</v>
      </c>
    </row>
    <row r="33" spans="2:10" x14ac:dyDescent="0.3">
      <c r="B33" s="1026"/>
      <c r="C33" s="1029"/>
      <c r="D33" s="311"/>
      <c r="E33" s="1032"/>
      <c r="F33" s="1035"/>
      <c r="G33" s="314" t="s">
        <v>447</v>
      </c>
      <c r="H33" s="312">
        <v>0</v>
      </c>
      <c r="I33" s="312">
        <v>1.4999999999999999E-2</v>
      </c>
      <c r="J33" s="315">
        <v>0</v>
      </c>
    </row>
    <row r="34" spans="2:10" x14ac:dyDescent="0.3">
      <c r="B34" s="1026"/>
      <c r="C34" s="1029"/>
      <c r="D34" s="311"/>
      <c r="E34" s="1032"/>
      <c r="F34" s="1035"/>
      <c r="G34" s="314" t="s">
        <v>448</v>
      </c>
      <c r="H34" s="312">
        <v>0</v>
      </c>
      <c r="I34" s="312">
        <v>0.02</v>
      </c>
      <c r="J34" s="315">
        <v>0</v>
      </c>
    </row>
    <row r="35" spans="2:10" x14ac:dyDescent="0.3">
      <c r="B35" s="1026"/>
      <c r="C35" s="1029"/>
      <c r="D35" s="311"/>
      <c r="E35" s="1032"/>
      <c r="F35" s="1035"/>
      <c r="G35" s="314" t="s">
        <v>449</v>
      </c>
      <c r="H35" s="312">
        <v>0</v>
      </c>
      <c r="I35" s="312">
        <v>2.5000000000000001E-2</v>
      </c>
      <c r="J35" s="315">
        <v>0</v>
      </c>
    </row>
    <row r="36" spans="2:10" ht="15" thickBot="1" x14ac:dyDescent="0.35">
      <c r="B36" s="1027"/>
      <c r="C36" s="1030"/>
      <c r="D36" s="317"/>
      <c r="E36" s="1033"/>
      <c r="F36" s="1036"/>
      <c r="G36" s="318">
        <v>210</v>
      </c>
      <c r="H36" s="319">
        <v>0</v>
      </c>
      <c r="I36" s="319">
        <v>0.03</v>
      </c>
      <c r="J36" s="320">
        <v>0</v>
      </c>
    </row>
    <row r="37" spans="2:10" x14ac:dyDescent="0.3">
      <c r="B37" s="1040" t="s">
        <v>450</v>
      </c>
      <c r="C37" s="1034" t="s">
        <v>420</v>
      </c>
      <c r="D37" s="313"/>
      <c r="E37" s="1031">
        <v>0.05</v>
      </c>
      <c r="F37" s="1034" t="s">
        <v>421</v>
      </c>
      <c r="G37" s="314" t="s">
        <v>451</v>
      </c>
      <c r="H37" s="312">
        <v>0</v>
      </c>
      <c r="I37" s="312">
        <v>0</v>
      </c>
      <c r="J37" s="315">
        <v>0</v>
      </c>
    </row>
    <row r="38" spans="2:10" x14ac:dyDescent="0.3">
      <c r="B38" s="1041"/>
      <c r="C38" s="1035"/>
      <c r="D38" s="313"/>
      <c r="E38" s="1032"/>
      <c r="F38" s="1035"/>
      <c r="G38" s="314" t="s">
        <v>448</v>
      </c>
      <c r="H38" s="312">
        <v>0</v>
      </c>
      <c r="I38" s="312">
        <v>0</v>
      </c>
      <c r="J38" s="315">
        <v>5.0000000000000001E-3</v>
      </c>
    </row>
    <row r="39" spans="2:10" x14ac:dyDescent="0.3">
      <c r="B39" s="1041"/>
      <c r="C39" s="1035"/>
      <c r="D39" s="313"/>
      <c r="E39" s="1032"/>
      <c r="F39" s="1035"/>
      <c r="G39" s="314" t="s">
        <v>449</v>
      </c>
      <c r="H39" s="312">
        <v>0</v>
      </c>
      <c r="I39" s="312">
        <v>0</v>
      </c>
      <c r="J39" s="315">
        <v>0.01</v>
      </c>
    </row>
    <row r="40" spans="2:10" x14ac:dyDescent="0.3">
      <c r="B40" s="1041"/>
      <c r="C40" s="1035"/>
      <c r="D40" s="313"/>
      <c r="E40" s="1032"/>
      <c r="F40" s="1035"/>
      <c r="G40" s="314" t="s">
        <v>452</v>
      </c>
      <c r="H40" s="312">
        <v>0</v>
      </c>
      <c r="I40" s="312">
        <v>0</v>
      </c>
      <c r="J40" s="315">
        <v>1.4999999999999999E-2</v>
      </c>
    </row>
    <row r="41" spans="2:10" x14ac:dyDescent="0.3">
      <c r="B41" s="1041"/>
      <c r="C41" s="1035"/>
      <c r="D41" s="313"/>
      <c r="E41" s="1032"/>
      <c r="F41" s="1035"/>
      <c r="G41" s="314" t="s">
        <v>453</v>
      </c>
      <c r="H41" s="312">
        <v>0</v>
      </c>
      <c r="I41" s="312">
        <v>0</v>
      </c>
      <c r="J41" s="315">
        <v>0.02</v>
      </c>
    </row>
    <row r="42" spans="2:10" ht="15" thickBot="1" x14ac:dyDescent="0.35">
      <c r="B42" s="1042"/>
      <c r="C42" s="1036"/>
      <c r="D42" s="321"/>
      <c r="E42" s="1033"/>
      <c r="F42" s="1036"/>
      <c r="G42" s="318">
        <v>270</v>
      </c>
      <c r="H42" s="319">
        <v>0</v>
      </c>
      <c r="I42" s="319">
        <v>0</v>
      </c>
      <c r="J42" s="320">
        <v>2.5000000000000001E-2</v>
      </c>
    </row>
    <row r="43" spans="2:10" x14ac:dyDescent="0.3">
      <c r="B43" s="1040" t="s">
        <v>454</v>
      </c>
      <c r="C43" s="1034" t="s">
        <v>428</v>
      </c>
      <c r="D43" s="313"/>
      <c r="E43" s="1031">
        <v>0.05</v>
      </c>
      <c r="F43" s="1034" t="s">
        <v>421</v>
      </c>
      <c r="G43" s="314" t="s">
        <v>439</v>
      </c>
      <c r="H43" s="312">
        <v>0</v>
      </c>
      <c r="I43" s="312">
        <v>0</v>
      </c>
      <c r="J43" s="315">
        <v>0</v>
      </c>
    </row>
    <row r="44" spans="2:10" x14ac:dyDescent="0.3">
      <c r="B44" s="1041"/>
      <c r="C44" s="1035"/>
      <c r="D44" s="313"/>
      <c r="E44" s="1032"/>
      <c r="F44" s="1035"/>
      <c r="G44" s="314" t="s">
        <v>455</v>
      </c>
      <c r="H44" s="312">
        <v>0</v>
      </c>
      <c r="I44" s="312">
        <v>0</v>
      </c>
      <c r="J44" s="315">
        <v>0.01</v>
      </c>
    </row>
    <row r="45" spans="2:10" x14ac:dyDescent="0.3">
      <c r="B45" s="1041"/>
      <c r="C45" s="1035"/>
      <c r="D45" s="313"/>
      <c r="E45" s="1032"/>
      <c r="F45" s="1035"/>
      <c r="G45" s="314" t="s">
        <v>456</v>
      </c>
      <c r="H45" s="312">
        <v>0</v>
      </c>
      <c r="I45" s="312">
        <v>0</v>
      </c>
      <c r="J45" s="315">
        <v>0.02</v>
      </c>
    </row>
    <row r="46" spans="2:10" x14ac:dyDescent="0.3">
      <c r="B46" s="1041"/>
      <c r="C46" s="1035"/>
      <c r="D46" s="313"/>
      <c r="E46" s="1032"/>
      <c r="F46" s="1035"/>
      <c r="G46" s="314" t="s">
        <v>457</v>
      </c>
      <c r="H46" s="312">
        <v>0</v>
      </c>
      <c r="I46" s="312">
        <v>0</v>
      </c>
      <c r="J46" s="315">
        <v>0.03</v>
      </c>
    </row>
    <row r="47" spans="2:10" x14ac:dyDescent="0.3">
      <c r="B47" s="1041"/>
      <c r="C47" s="1035"/>
      <c r="D47" s="313"/>
      <c r="E47" s="1032"/>
      <c r="F47" s="1035"/>
      <c r="G47" s="314" t="s">
        <v>458</v>
      </c>
      <c r="H47" s="312">
        <v>0</v>
      </c>
      <c r="I47" s="312">
        <v>0</v>
      </c>
      <c r="J47" s="315">
        <v>0.04</v>
      </c>
    </row>
    <row r="48" spans="2:10" ht="15" thickBot="1" x14ac:dyDescent="0.35">
      <c r="B48" s="1042"/>
      <c r="C48" s="1036"/>
      <c r="D48" s="321"/>
      <c r="E48" s="1033"/>
      <c r="F48" s="1036"/>
      <c r="G48" s="318">
        <v>45</v>
      </c>
      <c r="H48" s="319">
        <v>0</v>
      </c>
      <c r="I48" s="319">
        <v>0</v>
      </c>
      <c r="J48" s="320">
        <v>0.05</v>
      </c>
    </row>
  </sheetData>
  <mergeCells count="40">
    <mergeCell ref="B43:B48"/>
    <mergeCell ref="C43:C48"/>
    <mergeCell ref="E43:E48"/>
    <mergeCell ref="F43:F48"/>
    <mergeCell ref="E25:E30"/>
    <mergeCell ref="F25:F30"/>
    <mergeCell ref="B37:B42"/>
    <mergeCell ref="C37:C42"/>
    <mergeCell ref="E37:E42"/>
    <mergeCell ref="F37:F42"/>
    <mergeCell ref="B31:B36"/>
    <mergeCell ref="C31:C36"/>
    <mergeCell ref="E31:E36"/>
    <mergeCell ref="F31:F36"/>
    <mergeCell ref="B13:B18"/>
    <mergeCell ref="C13:C18"/>
    <mergeCell ref="E13:E18"/>
    <mergeCell ref="F13:F18"/>
    <mergeCell ref="B19:B24"/>
    <mergeCell ref="C19:C24"/>
    <mergeCell ref="D19:D24"/>
    <mergeCell ref="E19:E24"/>
    <mergeCell ref="F19:F24"/>
    <mergeCell ref="B25:B30"/>
    <mergeCell ref="C25:C30"/>
    <mergeCell ref="D25:D30"/>
    <mergeCell ref="F7:G7"/>
    <mergeCell ref="F8:G8"/>
    <mergeCell ref="B10:J10"/>
    <mergeCell ref="B11:B12"/>
    <mergeCell ref="C11:C12"/>
    <mergeCell ref="E11:E12"/>
    <mergeCell ref="F11:F12"/>
    <mergeCell ref="H11:J11"/>
    <mergeCell ref="B3:F3"/>
    <mergeCell ref="B4:B6"/>
    <mergeCell ref="C4:G4"/>
    <mergeCell ref="C5:E5"/>
    <mergeCell ref="F5:G5"/>
    <mergeCell ref="F6:G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H28"/>
  <sheetViews>
    <sheetView showGridLines="0" workbookViewId="0">
      <selection sqref="A1:A1048576"/>
    </sheetView>
  </sheetViews>
  <sheetFormatPr defaultRowHeight="14.4" x14ac:dyDescent="0.3"/>
  <cols>
    <col min="1" max="1" width="2.6640625" customWidth="1"/>
    <col min="7" max="8" width="42.109375" customWidth="1"/>
  </cols>
  <sheetData>
    <row r="1" spans="2:8" x14ac:dyDescent="0.3">
      <c r="B1" s="16" t="s">
        <v>536</v>
      </c>
    </row>
    <row r="2" spans="2:8" ht="15" thickBot="1" x14ac:dyDescent="0.35"/>
    <row r="3" spans="2:8" ht="15" thickBot="1" x14ac:dyDescent="0.35">
      <c r="B3" s="949" t="s">
        <v>459</v>
      </c>
      <c r="C3" s="950"/>
      <c r="D3" s="950"/>
      <c r="E3" s="950"/>
      <c r="F3" s="950"/>
      <c r="G3" s="951"/>
      <c r="H3" s="322"/>
    </row>
    <row r="4" spans="2:8" ht="21" thickBot="1" x14ac:dyDescent="0.35">
      <c r="B4" s="236"/>
      <c r="C4" s="323" t="s">
        <v>460</v>
      </c>
      <c r="D4" s="323" t="s">
        <v>461</v>
      </c>
      <c r="E4" s="323" t="s">
        <v>269</v>
      </c>
      <c r="F4" s="323" t="s">
        <v>462</v>
      </c>
      <c r="G4" s="324" t="s">
        <v>463</v>
      </c>
      <c r="H4" s="322"/>
    </row>
    <row r="5" spans="2:8" ht="51.6" thickBot="1" x14ac:dyDescent="0.35">
      <c r="B5" s="1045">
        <v>1</v>
      </c>
      <c r="C5" s="1047" t="s">
        <v>464</v>
      </c>
      <c r="D5" s="1047" t="s">
        <v>465</v>
      </c>
      <c r="E5" s="1047" t="s">
        <v>466</v>
      </c>
      <c r="F5" s="327" t="s">
        <v>467</v>
      </c>
      <c r="G5" s="328" t="s">
        <v>468</v>
      </c>
      <c r="H5" s="322"/>
    </row>
    <row r="6" spans="2:8" ht="82.2" thickBot="1" x14ac:dyDescent="0.35">
      <c r="B6" s="1046"/>
      <c r="C6" s="1048"/>
      <c r="D6" s="1048"/>
      <c r="E6" s="1048"/>
      <c r="F6" s="327" t="s">
        <v>469</v>
      </c>
      <c r="G6" s="328" t="s">
        <v>470</v>
      </c>
      <c r="H6" s="322"/>
    </row>
    <row r="7" spans="2:8" ht="41.4" thickBot="1" x14ac:dyDescent="0.35">
      <c r="B7" s="329">
        <v>2</v>
      </c>
      <c r="C7" s="262" t="s">
        <v>471</v>
      </c>
      <c r="D7" s="262" t="s">
        <v>472</v>
      </c>
      <c r="E7" s="262" t="s">
        <v>473</v>
      </c>
      <c r="F7" s="262" t="s">
        <v>474</v>
      </c>
      <c r="G7" s="328" t="s">
        <v>475</v>
      </c>
      <c r="H7" s="322"/>
    </row>
    <row r="8" spans="2:8" ht="61.8" thickBot="1" x14ac:dyDescent="0.35">
      <c r="B8" s="1049">
        <v>3</v>
      </c>
      <c r="C8" s="1050" t="s">
        <v>476</v>
      </c>
      <c r="D8" s="1050" t="s">
        <v>477</v>
      </c>
      <c r="E8" s="1050" t="s">
        <v>478</v>
      </c>
      <c r="F8" s="262" t="s">
        <v>479</v>
      </c>
      <c r="G8" s="328" t="s">
        <v>480</v>
      </c>
      <c r="H8" s="322"/>
    </row>
    <row r="9" spans="2:8" ht="82.2" thickBot="1" x14ac:dyDescent="0.35">
      <c r="B9" s="1046"/>
      <c r="C9" s="1048"/>
      <c r="D9" s="1048"/>
      <c r="E9" s="1048"/>
      <c r="F9" s="262" t="s">
        <v>481</v>
      </c>
      <c r="G9" s="328" t="s">
        <v>482</v>
      </c>
      <c r="H9" s="322"/>
    </row>
    <row r="10" spans="2:8" ht="18" customHeight="1" x14ac:dyDescent="0.3">
      <c r="B10" s="1049">
        <v>4</v>
      </c>
      <c r="C10" s="1050" t="s">
        <v>483</v>
      </c>
      <c r="D10" s="1050" t="s">
        <v>484</v>
      </c>
      <c r="E10" s="1050" t="s">
        <v>485</v>
      </c>
      <c r="F10" s="1050" t="s">
        <v>486</v>
      </c>
      <c r="G10" s="1043" t="s">
        <v>486</v>
      </c>
      <c r="H10" s="322"/>
    </row>
    <row r="11" spans="2:8" ht="15" thickBot="1" x14ac:dyDescent="0.35">
      <c r="B11" s="1046"/>
      <c r="C11" s="1048"/>
      <c r="D11" s="1048"/>
      <c r="E11" s="1048"/>
      <c r="F11" s="1048"/>
      <c r="G11" s="1044"/>
      <c r="H11" s="322"/>
    </row>
    <row r="12" spans="2:8" ht="41.4" thickBot="1" x14ac:dyDescent="0.35">
      <c r="B12" s="329">
        <v>5</v>
      </c>
      <c r="C12" s="262" t="s">
        <v>487</v>
      </c>
      <c r="D12" s="262" t="s">
        <v>322</v>
      </c>
      <c r="E12" s="262" t="s">
        <v>488</v>
      </c>
      <c r="F12" s="262" t="s">
        <v>489</v>
      </c>
      <c r="G12" s="328" t="s">
        <v>490</v>
      </c>
      <c r="H12" s="322"/>
    </row>
    <row r="13" spans="2:8" ht="21" thickBot="1" x14ac:dyDescent="0.35">
      <c r="B13" s="1049">
        <v>6</v>
      </c>
      <c r="C13" s="1050" t="s">
        <v>491</v>
      </c>
      <c r="D13" s="1050" t="s">
        <v>322</v>
      </c>
      <c r="E13" s="1050" t="s">
        <v>492</v>
      </c>
      <c r="F13" s="262" t="s">
        <v>493</v>
      </c>
      <c r="G13" s="328" t="s">
        <v>494</v>
      </c>
      <c r="H13" s="322"/>
    </row>
    <row r="14" spans="2:8" ht="21" thickBot="1" x14ac:dyDescent="0.35">
      <c r="B14" s="1046"/>
      <c r="C14" s="1048"/>
      <c r="D14" s="1048"/>
      <c r="E14" s="1048"/>
      <c r="F14" s="262" t="s">
        <v>495</v>
      </c>
      <c r="G14" s="328" t="s">
        <v>496</v>
      </c>
      <c r="H14" s="322"/>
    </row>
    <row r="15" spans="2:8" ht="30.6" x14ac:dyDescent="0.3">
      <c r="B15" s="1049">
        <v>7</v>
      </c>
      <c r="C15" s="1050" t="s">
        <v>497</v>
      </c>
      <c r="D15" s="1050" t="s">
        <v>498</v>
      </c>
      <c r="E15" s="1050" t="s">
        <v>499</v>
      </c>
      <c r="F15" s="1050" t="s">
        <v>500</v>
      </c>
      <c r="G15" s="330" t="s">
        <v>501</v>
      </c>
      <c r="H15" s="1053"/>
    </row>
    <row r="16" spans="2:8" ht="20.399999999999999" x14ac:dyDescent="0.3">
      <c r="B16" s="1051"/>
      <c r="C16" s="1052"/>
      <c r="D16" s="1052"/>
      <c r="E16" s="1052"/>
      <c r="F16" s="1052"/>
      <c r="G16" s="330" t="s">
        <v>502</v>
      </c>
      <c r="H16" s="1053"/>
    </row>
    <row r="17" spans="2:8" ht="20.399999999999999" x14ac:dyDescent="0.3">
      <c r="B17" s="1051"/>
      <c r="C17" s="1052"/>
      <c r="D17" s="1052"/>
      <c r="E17" s="1052"/>
      <c r="F17" s="1052"/>
      <c r="G17" s="330" t="s">
        <v>503</v>
      </c>
      <c r="H17" s="1053"/>
    </row>
    <row r="18" spans="2:8" ht="21" thickBot="1" x14ac:dyDescent="0.35">
      <c r="B18" s="1051"/>
      <c r="C18" s="1052"/>
      <c r="D18" s="1052"/>
      <c r="E18" s="1052"/>
      <c r="F18" s="1048"/>
      <c r="G18" s="328" t="s">
        <v>504</v>
      </c>
      <c r="H18" s="1053"/>
    </row>
    <row r="19" spans="2:8" ht="82.2" thickBot="1" x14ac:dyDescent="0.35">
      <c r="B19" s="1046"/>
      <c r="C19" s="1048"/>
      <c r="D19" s="1048"/>
      <c r="E19" s="1048"/>
      <c r="F19" s="262" t="s">
        <v>481</v>
      </c>
      <c r="G19" s="328" t="s">
        <v>505</v>
      </c>
      <c r="H19" s="322"/>
    </row>
    <row r="20" spans="2:8" ht="41.4" thickBot="1" x14ac:dyDescent="0.35">
      <c r="B20" s="329">
        <v>8</v>
      </c>
      <c r="C20" s="262" t="s">
        <v>506</v>
      </c>
      <c r="D20" s="262" t="s">
        <v>507</v>
      </c>
      <c r="E20" s="262" t="s">
        <v>508</v>
      </c>
      <c r="F20" s="262" t="s">
        <v>486</v>
      </c>
      <c r="G20" s="328" t="s">
        <v>509</v>
      </c>
      <c r="H20" s="322"/>
    </row>
    <row r="21" spans="2:8" ht="20.399999999999999" x14ac:dyDescent="0.3">
      <c r="B21" s="1049">
        <v>9</v>
      </c>
      <c r="C21" s="1050" t="s">
        <v>510</v>
      </c>
      <c r="D21" s="1050"/>
      <c r="E21" s="1050" t="s">
        <v>511</v>
      </c>
      <c r="F21" s="1050" t="s">
        <v>512</v>
      </c>
      <c r="G21" s="330" t="s">
        <v>513</v>
      </c>
      <c r="H21" s="1053"/>
    </row>
    <row r="22" spans="2:8" ht="41.4" thickBot="1" x14ac:dyDescent="0.35">
      <c r="B22" s="1046"/>
      <c r="C22" s="1048"/>
      <c r="D22" s="1048"/>
      <c r="E22" s="1048"/>
      <c r="F22" s="1048"/>
      <c r="G22" s="328" t="s">
        <v>514</v>
      </c>
      <c r="H22" s="1053"/>
    </row>
    <row r="23" spans="2:8" ht="61.8" thickBot="1" x14ac:dyDescent="0.35">
      <c r="B23" s="329">
        <v>10</v>
      </c>
      <c r="C23" s="262" t="s">
        <v>515</v>
      </c>
      <c r="D23" s="262" t="s">
        <v>516</v>
      </c>
      <c r="E23" s="262" t="s">
        <v>517</v>
      </c>
      <c r="F23" s="262" t="s">
        <v>518</v>
      </c>
      <c r="G23" s="328" t="s">
        <v>519</v>
      </c>
      <c r="H23" s="322"/>
    </row>
    <row r="24" spans="2:8" ht="198" customHeight="1" x14ac:dyDescent="0.3">
      <c r="B24" s="1049">
        <v>11</v>
      </c>
      <c r="C24" s="1050" t="s">
        <v>520</v>
      </c>
      <c r="D24" s="1050" t="s">
        <v>521</v>
      </c>
      <c r="E24" s="1050" t="s">
        <v>522</v>
      </c>
      <c r="F24" s="1050" t="s">
        <v>523</v>
      </c>
      <c r="G24" s="1043" t="s">
        <v>524</v>
      </c>
      <c r="H24" s="322"/>
    </row>
    <row r="25" spans="2:8" ht="15" thickBot="1" x14ac:dyDescent="0.35">
      <c r="B25" s="1051"/>
      <c r="C25" s="1052"/>
      <c r="D25" s="1052"/>
      <c r="E25" s="1052"/>
      <c r="F25" s="1048"/>
      <c r="G25" s="1044"/>
      <c r="H25" s="322"/>
    </row>
    <row r="26" spans="2:8" ht="102.6" thickBot="1" x14ac:dyDescent="0.35">
      <c r="B26" s="1046"/>
      <c r="C26" s="1048"/>
      <c r="D26" s="1048"/>
      <c r="E26" s="1048"/>
      <c r="F26" s="262" t="s">
        <v>525</v>
      </c>
      <c r="G26" s="328" t="s">
        <v>526</v>
      </c>
      <c r="H26" s="322"/>
    </row>
    <row r="27" spans="2:8" ht="51.6" thickBot="1" x14ac:dyDescent="0.35">
      <c r="B27" s="329">
        <v>12</v>
      </c>
      <c r="C27" s="262" t="s">
        <v>527</v>
      </c>
      <c r="D27" s="262" t="s">
        <v>528</v>
      </c>
      <c r="E27" s="262"/>
      <c r="F27" s="262" t="s">
        <v>529</v>
      </c>
      <c r="G27" s="328" t="s">
        <v>530</v>
      </c>
      <c r="H27" s="322"/>
    </row>
    <row r="28" spans="2:8" ht="61.8" thickBot="1" x14ac:dyDescent="0.35">
      <c r="B28" s="331">
        <v>13</v>
      </c>
      <c r="C28" s="333" t="s">
        <v>531</v>
      </c>
      <c r="D28" s="333" t="s">
        <v>532</v>
      </c>
      <c r="E28" s="333" t="s">
        <v>533</v>
      </c>
      <c r="F28" s="333" t="s">
        <v>534</v>
      </c>
      <c r="G28" s="334" t="s">
        <v>535</v>
      </c>
      <c r="H28" s="322"/>
    </row>
  </sheetData>
  <mergeCells count="37">
    <mergeCell ref="G24:G25"/>
    <mergeCell ref="F15:F18"/>
    <mergeCell ref="H15:H18"/>
    <mergeCell ref="B21:B22"/>
    <mergeCell ref="C21:C22"/>
    <mergeCell ref="D21:D22"/>
    <mergeCell ref="E21:E22"/>
    <mergeCell ref="F21:F22"/>
    <mergeCell ref="H21:H22"/>
    <mergeCell ref="B24:B26"/>
    <mergeCell ref="C24:C26"/>
    <mergeCell ref="D24:D26"/>
    <mergeCell ref="E24:E26"/>
    <mergeCell ref="F24:F25"/>
    <mergeCell ref="B13:B14"/>
    <mergeCell ref="C13:C14"/>
    <mergeCell ref="D13:D14"/>
    <mergeCell ref="E13:E14"/>
    <mergeCell ref="B15:B19"/>
    <mergeCell ref="C15:C19"/>
    <mergeCell ref="D15:D19"/>
    <mergeCell ref="E15:E19"/>
    <mergeCell ref="G10:G11"/>
    <mergeCell ref="B3:G3"/>
    <mergeCell ref="B5:B6"/>
    <mergeCell ref="C5:C6"/>
    <mergeCell ref="D5:D6"/>
    <mergeCell ref="E5:E6"/>
    <mergeCell ref="B8:B9"/>
    <mergeCell ref="C8:C9"/>
    <mergeCell ref="D8:D9"/>
    <mergeCell ref="E8:E9"/>
    <mergeCell ref="B10:B11"/>
    <mergeCell ref="C10:C11"/>
    <mergeCell ref="D10:D11"/>
    <mergeCell ref="E10:E11"/>
    <mergeCell ref="F10:F1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I67"/>
  <sheetViews>
    <sheetView showGridLines="0" workbookViewId="0">
      <selection sqref="A1:A1048576"/>
    </sheetView>
  </sheetViews>
  <sheetFormatPr defaultRowHeight="14.4" x14ac:dyDescent="0.3"/>
  <cols>
    <col min="1" max="1" width="2.6640625" customWidth="1"/>
  </cols>
  <sheetData>
    <row r="1" spans="2:9" x14ac:dyDescent="0.3">
      <c r="B1" s="16" t="s">
        <v>537</v>
      </c>
    </row>
    <row r="2" spans="2:9" ht="15" thickBot="1" x14ac:dyDescent="0.35"/>
    <row r="3" spans="2:9" ht="15" thickBot="1" x14ac:dyDescent="0.35">
      <c r="B3" s="994" t="s">
        <v>538</v>
      </c>
      <c r="C3" s="995"/>
      <c r="D3" s="995"/>
      <c r="E3" s="995"/>
      <c r="F3" s="995"/>
      <c r="G3" s="995"/>
      <c r="H3" s="995"/>
      <c r="I3" s="996"/>
    </row>
    <row r="4" spans="2:9" ht="15" thickBot="1" x14ac:dyDescent="0.35">
      <c r="B4" s="338"/>
      <c r="C4" s="339" t="s">
        <v>461</v>
      </c>
      <c r="D4" s="339" t="s">
        <v>539</v>
      </c>
      <c r="E4" s="340">
        <v>2013</v>
      </c>
      <c r="F4" s="340">
        <v>2014</v>
      </c>
      <c r="G4" s="340">
        <v>2015</v>
      </c>
      <c r="H4" s="340">
        <v>2016</v>
      </c>
      <c r="I4" s="341" t="s">
        <v>540</v>
      </c>
    </row>
    <row r="5" spans="2:9" x14ac:dyDescent="0.3">
      <c r="B5" s="342">
        <v>1</v>
      </c>
      <c r="C5" s="343" t="s">
        <v>541</v>
      </c>
      <c r="D5" s="343" t="s">
        <v>542</v>
      </c>
      <c r="E5" s="344">
        <v>30123</v>
      </c>
      <c r="F5" s="344">
        <v>25288</v>
      </c>
      <c r="G5" s="344">
        <v>24206</v>
      </c>
      <c r="H5" s="344">
        <v>35522</v>
      </c>
      <c r="I5" s="345">
        <v>0.47</v>
      </c>
    </row>
    <row r="6" spans="2:9" x14ac:dyDescent="0.3">
      <c r="B6" s="342">
        <v>2</v>
      </c>
      <c r="C6" s="343" t="s">
        <v>543</v>
      </c>
      <c r="D6" s="343" t="s">
        <v>544</v>
      </c>
      <c r="E6" s="344">
        <v>5129</v>
      </c>
      <c r="F6" s="344">
        <v>7405</v>
      </c>
      <c r="G6" s="344">
        <v>8769</v>
      </c>
      <c r="H6" s="344">
        <v>8250</v>
      </c>
      <c r="I6" s="345">
        <v>-0.06</v>
      </c>
    </row>
    <row r="7" spans="2:9" x14ac:dyDescent="0.3">
      <c r="B7" s="342">
        <v>3</v>
      </c>
      <c r="C7" s="343" t="s">
        <v>545</v>
      </c>
      <c r="D7" s="343" t="s">
        <v>542</v>
      </c>
      <c r="E7" s="346">
        <v>803</v>
      </c>
      <c r="F7" s="344">
        <v>1080</v>
      </c>
      <c r="G7" s="344">
        <v>1335</v>
      </c>
      <c r="H7" s="344">
        <v>1445</v>
      </c>
      <c r="I7" s="345">
        <v>0.08</v>
      </c>
    </row>
    <row r="8" spans="2:9" x14ac:dyDescent="0.3">
      <c r="B8" s="342">
        <v>4</v>
      </c>
      <c r="C8" s="343" t="s">
        <v>546</v>
      </c>
      <c r="D8" s="343" t="s">
        <v>547</v>
      </c>
      <c r="E8" s="344">
        <v>3732</v>
      </c>
      <c r="F8" s="344">
        <v>4054</v>
      </c>
      <c r="G8" s="344">
        <v>5207</v>
      </c>
      <c r="H8" s="344">
        <v>5174</v>
      </c>
      <c r="I8" s="345">
        <v>-0.01</v>
      </c>
    </row>
    <row r="9" spans="2:9" x14ac:dyDescent="0.3">
      <c r="B9" s="342">
        <v>5</v>
      </c>
      <c r="C9" s="343" t="s">
        <v>322</v>
      </c>
      <c r="D9" s="343" t="s">
        <v>547</v>
      </c>
      <c r="E9" s="346">
        <v>9</v>
      </c>
      <c r="F9" s="346">
        <v>12</v>
      </c>
      <c r="G9" s="346">
        <v>15</v>
      </c>
      <c r="H9" s="346">
        <v>18</v>
      </c>
      <c r="I9" s="345">
        <v>0.27</v>
      </c>
    </row>
    <row r="10" spans="2:9" x14ac:dyDescent="0.3">
      <c r="B10" s="342">
        <v>6</v>
      </c>
      <c r="C10" s="343" t="s">
        <v>548</v>
      </c>
      <c r="D10" s="343" t="s">
        <v>542</v>
      </c>
      <c r="E10" s="346">
        <v>162</v>
      </c>
      <c r="F10" s="346">
        <v>303</v>
      </c>
      <c r="G10" s="346">
        <v>184</v>
      </c>
      <c r="H10" s="346">
        <v>168</v>
      </c>
      <c r="I10" s="345">
        <v>-0.09</v>
      </c>
    </row>
    <row r="11" spans="2:9" x14ac:dyDescent="0.3">
      <c r="B11" s="342">
        <v>7</v>
      </c>
      <c r="C11" s="343" t="s">
        <v>549</v>
      </c>
      <c r="D11" s="343" t="s">
        <v>542</v>
      </c>
      <c r="E11" s="346">
        <v>76</v>
      </c>
      <c r="F11" s="346">
        <v>72</v>
      </c>
      <c r="G11" s="346">
        <v>47</v>
      </c>
      <c r="H11" s="346">
        <v>34</v>
      </c>
      <c r="I11" s="345">
        <v>-0.28000000000000003</v>
      </c>
    </row>
    <row r="12" spans="2:9" x14ac:dyDescent="0.3">
      <c r="B12" s="342">
        <v>8</v>
      </c>
      <c r="C12" s="343" t="s">
        <v>550</v>
      </c>
      <c r="D12" s="343" t="s">
        <v>542</v>
      </c>
      <c r="E12" s="344">
        <v>5012</v>
      </c>
      <c r="F12" s="344">
        <v>6293</v>
      </c>
      <c r="G12" s="344">
        <v>4274</v>
      </c>
      <c r="H12" s="344">
        <v>4936</v>
      </c>
      <c r="I12" s="345">
        <v>0.16</v>
      </c>
    </row>
    <row r="13" spans="2:9" x14ac:dyDescent="0.3">
      <c r="B13" s="342">
        <v>9</v>
      </c>
      <c r="C13" s="343" t="s">
        <v>551</v>
      </c>
      <c r="D13" s="343" t="s">
        <v>542</v>
      </c>
      <c r="E13" s="344">
        <v>6124</v>
      </c>
      <c r="F13" s="344">
        <v>3967</v>
      </c>
      <c r="G13" s="344">
        <v>1900</v>
      </c>
      <c r="H13" s="344">
        <v>2210</v>
      </c>
      <c r="I13" s="345">
        <v>0.16</v>
      </c>
    </row>
    <row r="14" spans="2:9" x14ac:dyDescent="0.3">
      <c r="B14" s="342">
        <v>10</v>
      </c>
      <c r="C14" s="343" t="s">
        <v>552</v>
      </c>
      <c r="D14" s="343" t="s">
        <v>542</v>
      </c>
      <c r="E14" s="346">
        <v>104</v>
      </c>
      <c r="F14" s="346">
        <v>93</v>
      </c>
      <c r="G14" s="346">
        <v>90</v>
      </c>
      <c r="H14" s="346">
        <v>100</v>
      </c>
      <c r="I14" s="345">
        <v>0.12</v>
      </c>
    </row>
    <row r="15" spans="2:9" x14ac:dyDescent="0.3">
      <c r="B15" s="342">
        <v>11</v>
      </c>
      <c r="C15" s="343" t="s">
        <v>553</v>
      </c>
      <c r="D15" s="343" t="s">
        <v>547</v>
      </c>
      <c r="E15" s="346" t="s">
        <v>554</v>
      </c>
      <c r="F15" s="344">
        <v>1024</v>
      </c>
      <c r="G15" s="344">
        <v>1024</v>
      </c>
      <c r="H15" s="346">
        <v>710</v>
      </c>
      <c r="I15" s="345">
        <v>-0.31</v>
      </c>
    </row>
    <row r="16" spans="2:9" ht="15" thickBot="1" x14ac:dyDescent="0.35">
      <c r="B16" s="347">
        <v>12</v>
      </c>
      <c r="C16" s="348" t="s">
        <v>555</v>
      </c>
      <c r="D16" s="348" t="s">
        <v>547</v>
      </c>
      <c r="E16" s="349">
        <v>658</v>
      </c>
      <c r="F16" s="350">
        <v>1378</v>
      </c>
      <c r="G16" s="350">
        <v>1686</v>
      </c>
      <c r="H16" s="349">
        <v>478</v>
      </c>
      <c r="I16" s="351">
        <v>-0.72</v>
      </c>
    </row>
    <row r="17" spans="2:8" ht="15" thickBot="1" x14ac:dyDescent="0.35"/>
    <row r="18" spans="2:8" ht="15" thickBot="1" x14ac:dyDescent="0.35">
      <c r="B18" s="994" t="s">
        <v>556</v>
      </c>
      <c r="C18" s="995"/>
      <c r="D18" s="995"/>
      <c r="E18" s="995"/>
      <c r="F18" s="995"/>
      <c r="G18" s="995"/>
      <c r="H18" s="996"/>
    </row>
    <row r="19" spans="2:8" ht="15" thickBot="1" x14ac:dyDescent="0.35">
      <c r="B19" s="283"/>
      <c r="C19" s="352" t="s">
        <v>461</v>
      </c>
      <c r="D19" s="353">
        <v>2013</v>
      </c>
      <c r="E19" s="353">
        <v>2014</v>
      </c>
      <c r="F19" s="353">
        <v>2015</v>
      </c>
      <c r="G19" s="353">
        <v>2016</v>
      </c>
      <c r="H19" s="354" t="s">
        <v>540</v>
      </c>
    </row>
    <row r="20" spans="2:8" x14ac:dyDescent="0.3">
      <c r="B20" s="355">
        <v>1</v>
      </c>
      <c r="C20" s="343" t="s">
        <v>557</v>
      </c>
      <c r="D20" s="356">
        <v>3273706</v>
      </c>
      <c r="E20" s="356">
        <v>6467458</v>
      </c>
      <c r="F20" s="356">
        <v>5863580</v>
      </c>
      <c r="G20" s="356">
        <v>6840077</v>
      </c>
      <c r="H20" s="357">
        <v>0.17</v>
      </c>
    </row>
    <row r="21" spans="2:8" x14ac:dyDescent="0.3">
      <c r="B21" s="355">
        <v>2</v>
      </c>
      <c r="C21" s="343" t="s">
        <v>558</v>
      </c>
      <c r="D21" s="356">
        <v>1461125</v>
      </c>
      <c r="E21" s="356">
        <v>1081738</v>
      </c>
      <c r="F21" s="356">
        <v>952492</v>
      </c>
      <c r="G21" s="356">
        <v>1690459</v>
      </c>
      <c r="H21" s="357">
        <v>0.77</v>
      </c>
    </row>
    <row r="22" spans="2:8" x14ac:dyDescent="0.3">
      <c r="B22" s="355">
        <v>3</v>
      </c>
      <c r="C22" s="343" t="s">
        <v>559</v>
      </c>
      <c r="D22" s="356">
        <v>770940</v>
      </c>
      <c r="E22" s="356">
        <v>1125185</v>
      </c>
      <c r="F22" s="356">
        <v>834990</v>
      </c>
      <c r="G22" s="356">
        <v>747324</v>
      </c>
      <c r="H22" s="357">
        <v>-0.1</v>
      </c>
    </row>
    <row r="23" spans="2:8" x14ac:dyDescent="0.3">
      <c r="B23" s="355">
        <v>4</v>
      </c>
      <c r="C23" s="343" t="s">
        <v>560</v>
      </c>
      <c r="D23" s="356">
        <v>113897</v>
      </c>
      <c r="E23" s="356">
        <v>137919</v>
      </c>
      <c r="F23" s="356">
        <v>141855</v>
      </c>
      <c r="G23" s="356">
        <v>129703</v>
      </c>
      <c r="H23" s="357">
        <v>-0.09</v>
      </c>
    </row>
    <row r="24" spans="2:8" ht="15" thickBot="1" x14ac:dyDescent="0.35">
      <c r="B24" s="358">
        <v>5</v>
      </c>
      <c r="C24" s="348" t="s">
        <v>561</v>
      </c>
      <c r="D24" s="359">
        <v>480088</v>
      </c>
      <c r="E24" s="359">
        <v>458987</v>
      </c>
      <c r="F24" s="359">
        <v>361648</v>
      </c>
      <c r="G24" s="359">
        <v>435810</v>
      </c>
      <c r="H24" s="360">
        <v>0.21</v>
      </c>
    </row>
    <row r="25" spans="2:8" ht="15" thickBot="1" x14ac:dyDescent="0.35">
      <c r="B25" s="361"/>
      <c r="C25" s="362" t="s">
        <v>24</v>
      </c>
      <c r="D25" s="363">
        <v>6099755</v>
      </c>
      <c r="E25" s="363">
        <v>9271286</v>
      </c>
      <c r="F25" s="363">
        <v>8154564</v>
      </c>
      <c r="G25" s="363">
        <v>9843373</v>
      </c>
      <c r="H25" s="364"/>
    </row>
    <row r="26" spans="2:8" ht="15" thickBot="1" x14ac:dyDescent="0.35"/>
    <row r="27" spans="2:8" ht="21" customHeight="1" thickBot="1" x14ac:dyDescent="0.35">
      <c r="B27" s="949" t="s">
        <v>562</v>
      </c>
      <c r="C27" s="950"/>
      <c r="D27" s="950"/>
      <c r="E27" s="950"/>
      <c r="F27" s="951"/>
    </row>
    <row r="28" spans="2:8" ht="22.2" thickBot="1" x14ac:dyDescent="0.35">
      <c r="B28" s="365" t="s">
        <v>563</v>
      </c>
      <c r="C28" s="366" t="s">
        <v>539</v>
      </c>
      <c r="D28" s="211" t="s">
        <v>564</v>
      </c>
      <c r="E28" s="211" t="s">
        <v>565</v>
      </c>
      <c r="F28" s="367" t="s">
        <v>566</v>
      </c>
    </row>
    <row r="29" spans="2:8" x14ac:dyDescent="0.3">
      <c r="B29" s="368" t="s">
        <v>567</v>
      </c>
      <c r="C29" s="369" t="s">
        <v>542</v>
      </c>
      <c r="D29" s="370">
        <v>1482.75</v>
      </c>
      <c r="E29" s="216">
        <v>3719545</v>
      </c>
      <c r="F29" s="371">
        <v>0.57499999999999996</v>
      </c>
    </row>
    <row r="30" spans="2:8" x14ac:dyDescent="0.3">
      <c r="B30" s="372" t="s">
        <v>568</v>
      </c>
      <c r="C30" s="369" t="s">
        <v>542</v>
      </c>
      <c r="D30" s="370">
        <v>27065.57</v>
      </c>
      <c r="E30" s="216">
        <v>2214586</v>
      </c>
      <c r="F30" s="371">
        <v>0.34200000000000003</v>
      </c>
    </row>
    <row r="31" spans="2:8" x14ac:dyDescent="0.3">
      <c r="B31" s="372" t="s">
        <v>322</v>
      </c>
      <c r="C31" s="369" t="s">
        <v>569</v>
      </c>
      <c r="D31" s="370">
        <v>3094.47</v>
      </c>
      <c r="E31" s="216">
        <v>271840</v>
      </c>
      <c r="F31" s="371">
        <v>4.2000000000000003E-2</v>
      </c>
    </row>
    <row r="32" spans="2:8" ht="20.399999999999999" x14ac:dyDescent="0.3">
      <c r="B32" s="372" t="s">
        <v>552</v>
      </c>
      <c r="C32" s="369" t="s">
        <v>542</v>
      </c>
      <c r="D32" s="233">
        <v>101.27</v>
      </c>
      <c r="E32" s="216">
        <v>150223</v>
      </c>
      <c r="F32" s="371">
        <v>2.3E-2</v>
      </c>
    </row>
    <row r="33" spans="2:6" ht="20.399999999999999" x14ac:dyDescent="0.3">
      <c r="B33" s="372" t="s">
        <v>570</v>
      </c>
      <c r="C33" s="369" t="s">
        <v>542</v>
      </c>
      <c r="D33" s="233">
        <v>5.78</v>
      </c>
      <c r="E33" s="216">
        <v>58639</v>
      </c>
      <c r="F33" s="371">
        <v>8.9999999999999993E-3</v>
      </c>
    </row>
    <row r="34" spans="2:6" ht="20.399999999999999" x14ac:dyDescent="0.3">
      <c r="B34" s="372" t="s">
        <v>553</v>
      </c>
      <c r="C34" s="369" t="s">
        <v>542</v>
      </c>
      <c r="D34" s="233">
        <v>3.7</v>
      </c>
      <c r="E34" s="216">
        <v>13505</v>
      </c>
      <c r="F34" s="371">
        <v>2E-3</v>
      </c>
    </row>
    <row r="35" spans="2:6" x14ac:dyDescent="0.3">
      <c r="B35" s="372" t="s">
        <v>571</v>
      </c>
      <c r="C35" s="369" t="s">
        <v>542</v>
      </c>
      <c r="D35" s="233">
        <v>81.8</v>
      </c>
      <c r="E35" s="216">
        <v>11083</v>
      </c>
      <c r="F35" s="371">
        <v>2E-3</v>
      </c>
    </row>
    <row r="36" spans="2:6" x14ac:dyDescent="0.3">
      <c r="B36" s="372" t="s">
        <v>318</v>
      </c>
      <c r="C36" s="369" t="s">
        <v>542</v>
      </c>
      <c r="D36" s="233">
        <v>13.66</v>
      </c>
      <c r="E36" s="216">
        <v>6802</v>
      </c>
      <c r="F36" s="371">
        <v>1E-3</v>
      </c>
    </row>
    <row r="37" spans="2:6" x14ac:dyDescent="0.3">
      <c r="B37" s="372" t="s">
        <v>572</v>
      </c>
      <c r="C37" s="369" t="s">
        <v>542</v>
      </c>
      <c r="D37" s="233">
        <v>192.29</v>
      </c>
      <c r="E37" s="216">
        <v>3024</v>
      </c>
      <c r="F37" s="371">
        <v>0</v>
      </c>
    </row>
    <row r="38" spans="2:6" x14ac:dyDescent="0.3">
      <c r="B38" s="372"/>
      <c r="C38" s="369" t="s">
        <v>573</v>
      </c>
      <c r="D38" s="233">
        <v>156.46</v>
      </c>
      <c r="E38" s="216">
        <v>3113</v>
      </c>
      <c r="F38" s="371">
        <v>0</v>
      </c>
    </row>
    <row r="39" spans="2:6" ht="20.399999999999999" x14ac:dyDescent="0.3">
      <c r="B39" s="372" t="s">
        <v>574</v>
      </c>
      <c r="C39" s="369" t="s">
        <v>542</v>
      </c>
      <c r="D39" s="233">
        <v>9.4700000000000006</v>
      </c>
      <c r="E39" s="216">
        <v>5295</v>
      </c>
      <c r="F39" s="371">
        <v>1E-3</v>
      </c>
    </row>
    <row r="40" spans="2:6" ht="20.399999999999999" x14ac:dyDescent="0.3">
      <c r="B40" s="372" t="s">
        <v>575</v>
      </c>
      <c r="C40" s="369" t="s">
        <v>542</v>
      </c>
      <c r="D40" s="233">
        <v>174.67</v>
      </c>
      <c r="E40" s="216">
        <v>3502</v>
      </c>
      <c r="F40" s="371">
        <v>1E-3</v>
      </c>
    </row>
    <row r="41" spans="2:6" x14ac:dyDescent="0.3">
      <c r="B41" s="372" t="s">
        <v>454</v>
      </c>
      <c r="C41" s="369" t="s">
        <v>569</v>
      </c>
      <c r="D41" s="370">
        <v>2476.88</v>
      </c>
      <c r="E41" s="216">
        <v>3035</v>
      </c>
      <c r="F41" s="371">
        <v>0</v>
      </c>
    </row>
    <row r="42" spans="2:6" x14ac:dyDescent="0.3">
      <c r="B42" s="372" t="s">
        <v>576</v>
      </c>
      <c r="C42" s="369" t="s">
        <v>542</v>
      </c>
      <c r="D42" s="233">
        <v>365.58</v>
      </c>
      <c r="E42" s="216">
        <v>2716</v>
      </c>
      <c r="F42" s="371">
        <v>0</v>
      </c>
    </row>
    <row r="43" spans="2:6" ht="20.399999999999999" x14ac:dyDescent="0.3">
      <c r="B43" s="372" t="s">
        <v>577</v>
      </c>
      <c r="C43" s="369" t="s">
        <v>542</v>
      </c>
      <c r="D43" s="233">
        <v>28.08</v>
      </c>
      <c r="E43" s="216">
        <v>2096</v>
      </c>
      <c r="F43" s="371">
        <v>0</v>
      </c>
    </row>
    <row r="44" spans="2:6" ht="20.399999999999999" x14ac:dyDescent="0.3">
      <c r="B44" s="372" t="s">
        <v>578</v>
      </c>
      <c r="C44" s="369" t="s">
        <v>542</v>
      </c>
      <c r="D44" s="233">
        <v>11.15</v>
      </c>
      <c r="E44" s="216">
        <v>1030</v>
      </c>
      <c r="F44" s="371">
        <v>0</v>
      </c>
    </row>
    <row r="45" spans="2:6" x14ac:dyDescent="0.3">
      <c r="B45" s="372" t="s">
        <v>579</v>
      </c>
      <c r="C45" s="369" t="s">
        <v>580</v>
      </c>
      <c r="D45" s="370">
        <v>6175.5</v>
      </c>
      <c r="E45" s="233">
        <v>847</v>
      </c>
      <c r="F45" s="371">
        <v>0</v>
      </c>
    </row>
    <row r="46" spans="2:6" x14ac:dyDescent="0.3">
      <c r="B46" s="372" t="s">
        <v>581</v>
      </c>
      <c r="C46" s="369" t="s">
        <v>542</v>
      </c>
      <c r="D46" s="233">
        <v>11.34</v>
      </c>
      <c r="E46" s="233">
        <v>377</v>
      </c>
      <c r="F46" s="371">
        <v>0</v>
      </c>
    </row>
    <row r="47" spans="2:6" x14ac:dyDescent="0.3">
      <c r="B47" s="372" t="s">
        <v>582</v>
      </c>
      <c r="C47" s="369" t="s">
        <v>542</v>
      </c>
      <c r="D47" s="233">
        <v>18.260000000000002</v>
      </c>
      <c r="E47" s="233">
        <v>162</v>
      </c>
      <c r="F47" s="371">
        <v>0</v>
      </c>
    </row>
    <row r="48" spans="2:6" x14ac:dyDescent="0.3">
      <c r="B48" s="372" t="s">
        <v>583</v>
      </c>
      <c r="C48" s="369" t="s">
        <v>569</v>
      </c>
      <c r="D48" s="233">
        <v>19.72</v>
      </c>
      <c r="E48" s="233">
        <v>133</v>
      </c>
      <c r="F48" s="371">
        <v>0</v>
      </c>
    </row>
    <row r="49" spans="2:9" ht="30.6" x14ac:dyDescent="0.3">
      <c r="B49" s="372" t="s">
        <v>584</v>
      </c>
      <c r="C49" s="369" t="s">
        <v>542</v>
      </c>
      <c r="D49" s="233">
        <v>0.01</v>
      </c>
      <c r="E49" s="233">
        <v>101</v>
      </c>
      <c r="F49" s="371">
        <v>0</v>
      </c>
    </row>
    <row r="50" spans="2:9" ht="21" thickBot="1" x14ac:dyDescent="0.35">
      <c r="B50" s="373" t="s">
        <v>585</v>
      </c>
      <c r="C50" s="374" t="s">
        <v>542</v>
      </c>
      <c r="D50" s="375">
        <v>0.67</v>
      </c>
      <c r="E50" s="375">
        <v>95</v>
      </c>
      <c r="F50" s="376">
        <v>0</v>
      </c>
    </row>
    <row r="51" spans="2:9" ht="15" thickBot="1" x14ac:dyDescent="0.35">
      <c r="B51" s="210" t="s">
        <v>24</v>
      </c>
      <c r="C51" s="377"/>
      <c r="D51" s="353" t="s">
        <v>586</v>
      </c>
      <c r="E51" s="378">
        <v>6471748</v>
      </c>
      <c r="F51" s="213"/>
    </row>
    <row r="53" spans="2:9" ht="15" thickBot="1" x14ac:dyDescent="0.35"/>
    <row r="54" spans="2:9" ht="15" thickBot="1" x14ac:dyDescent="0.35">
      <c r="B54" s="994" t="s">
        <v>587</v>
      </c>
      <c r="C54" s="995"/>
      <c r="D54" s="995"/>
      <c r="E54" s="995"/>
      <c r="F54" s="995"/>
      <c r="G54" s="995"/>
      <c r="H54" s="995"/>
      <c r="I54" s="996"/>
    </row>
    <row r="55" spans="2:9" ht="15" thickBot="1" x14ac:dyDescent="0.35">
      <c r="B55" s="210" t="s">
        <v>563</v>
      </c>
      <c r="C55" s="316"/>
      <c r="D55" s="212">
        <v>2012</v>
      </c>
      <c r="E55" s="212">
        <v>2013</v>
      </c>
      <c r="F55" s="212">
        <v>2014</v>
      </c>
      <c r="G55" s="212">
        <v>2015</v>
      </c>
      <c r="H55" s="212">
        <v>2016</v>
      </c>
      <c r="I55" s="379" t="s">
        <v>588</v>
      </c>
    </row>
    <row r="56" spans="2:9" x14ac:dyDescent="0.3">
      <c r="B56" s="380" t="s">
        <v>419</v>
      </c>
      <c r="C56" s="294" t="s">
        <v>589</v>
      </c>
      <c r="D56" s="266">
        <v>574</v>
      </c>
      <c r="E56" s="266">
        <v>650</v>
      </c>
      <c r="F56" s="381">
        <v>1379</v>
      </c>
      <c r="G56" s="381">
        <v>1478</v>
      </c>
      <c r="H56" s="381">
        <v>1562</v>
      </c>
      <c r="I56" s="371">
        <v>0.28399999999999997</v>
      </c>
    </row>
    <row r="57" spans="2:9" ht="15" thickBot="1" x14ac:dyDescent="0.35">
      <c r="B57" s="382"/>
      <c r="C57" s="383" t="s">
        <v>590</v>
      </c>
      <c r="D57" s="384">
        <v>839</v>
      </c>
      <c r="E57" s="384">
        <v>949</v>
      </c>
      <c r="F57" s="385">
        <v>2575</v>
      </c>
      <c r="G57" s="385">
        <v>2280</v>
      </c>
      <c r="H57" s="385">
        <v>1608</v>
      </c>
      <c r="I57" s="376">
        <v>0.17699999999999999</v>
      </c>
    </row>
    <row r="58" spans="2:9" x14ac:dyDescent="0.3">
      <c r="B58" s="380" t="s">
        <v>591</v>
      </c>
      <c r="C58" s="294" t="s">
        <v>547</v>
      </c>
      <c r="D58" s="381">
        <v>4306</v>
      </c>
      <c r="E58" s="381">
        <v>3984</v>
      </c>
      <c r="F58" s="381">
        <v>3994</v>
      </c>
      <c r="G58" s="381">
        <v>5023</v>
      </c>
      <c r="H58" s="381">
        <v>5776</v>
      </c>
      <c r="I58" s="371">
        <v>7.5999999999999998E-2</v>
      </c>
    </row>
    <row r="59" spans="2:9" ht="15" thickBot="1" x14ac:dyDescent="0.35">
      <c r="B59" s="382"/>
      <c r="C59" s="383" t="s">
        <v>590</v>
      </c>
      <c r="D59" s="384">
        <v>38</v>
      </c>
      <c r="E59" s="384">
        <v>29</v>
      </c>
      <c r="F59" s="384">
        <v>35</v>
      </c>
      <c r="G59" s="384">
        <v>29</v>
      </c>
      <c r="H59" s="384">
        <v>26</v>
      </c>
      <c r="I59" s="376">
        <v>-8.7999999999999995E-2</v>
      </c>
    </row>
    <row r="60" spans="2:9" x14ac:dyDescent="0.3">
      <c r="B60" s="380" t="s">
        <v>568</v>
      </c>
      <c r="C60" s="294" t="s">
        <v>589</v>
      </c>
      <c r="D60" s="381">
        <v>20547</v>
      </c>
      <c r="E60" s="381">
        <v>18194</v>
      </c>
      <c r="F60" s="381">
        <v>19481</v>
      </c>
      <c r="G60" s="381">
        <v>14426</v>
      </c>
      <c r="H60" s="381">
        <v>25714</v>
      </c>
      <c r="I60" s="371">
        <v>5.8000000000000003E-2</v>
      </c>
    </row>
    <row r="61" spans="2:9" ht="15" thickBot="1" x14ac:dyDescent="0.35">
      <c r="B61" s="382"/>
      <c r="C61" s="383" t="s">
        <v>590</v>
      </c>
      <c r="D61" s="385">
        <v>1880</v>
      </c>
      <c r="E61" s="385">
        <v>1116</v>
      </c>
      <c r="F61" s="384">
        <v>849</v>
      </c>
      <c r="G61" s="384">
        <v>555</v>
      </c>
      <c r="H61" s="384">
        <v>972</v>
      </c>
      <c r="I61" s="376">
        <v>-0.152</v>
      </c>
    </row>
    <row r="62" spans="2:9" x14ac:dyDescent="0.3">
      <c r="B62" s="380" t="s">
        <v>550</v>
      </c>
      <c r="C62" s="294" t="s">
        <v>589</v>
      </c>
      <c r="D62" s="381">
        <v>6416</v>
      </c>
      <c r="E62" s="381">
        <v>6724</v>
      </c>
      <c r="F62" s="381">
        <v>6325</v>
      </c>
      <c r="G62" s="381">
        <v>5065</v>
      </c>
      <c r="H62" s="381">
        <v>6085</v>
      </c>
      <c r="I62" s="371">
        <v>-1.2999999999999999E-2</v>
      </c>
    </row>
    <row r="63" spans="2:9" ht="15" thickBot="1" x14ac:dyDescent="0.35">
      <c r="B63" s="382"/>
      <c r="C63" s="383" t="s">
        <v>590</v>
      </c>
      <c r="D63" s="384">
        <v>533</v>
      </c>
      <c r="E63" s="384">
        <v>654</v>
      </c>
      <c r="F63" s="384">
        <v>446</v>
      </c>
      <c r="G63" s="384">
        <v>227</v>
      </c>
      <c r="H63" s="384">
        <v>250</v>
      </c>
      <c r="I63" s="376">
        <v>-0.17199999999999999</v>
      </c>
    </row>
    <row r="64" spans="2:9" x14ac:dyDescent="0.3">
      <c r="B64" s="380" t="s">
        <v>592</v>
      </c>
      <c r="C64" s="294" t="s">
        <v>569</v>
      </c>
      <c r="D64" s="381">
        <v>2797</v>
      </c>
      <c r="E64" s="381">
        <v>7559</v>
      </c>
      <c r="F64" s="381">
        <v>10041</v>
      </c>
      <c r="G64" s="381">
        <v>11343</v>
      </c>
      <c r="H64" s="381">
        <v>19169</v>
      </c>
      <c r="I64" s="371">
        <v>0.61799999999999999</v>
      </c>
    </row>
    <row r="65" spans="2:9" ht="15" thickBot="1" x14ac:dyDescent="0.35">
      <c r="B65" s="382"/>
      <c r="C65" s="383" t="s">
        <v>590</v>
      </c>
      <c r="D65" s="384">
        <v>122</v>
      </c>
      <c r="E65" s="384">
        <v>310</v>
      </c>
      <c r="F65" s="384">
        <v>405</v>
      </c>
      <c r="G65" s="384">
        <v>421</v>
      </c>
      <c r="H65" s="384">
        <v>758</v>
      </c>
      <c r="I65" s="376">
        <v>0.57799999999999996</v>
      </c>
    </row>
    <row r="66" spans="2:9" x14ac:dyDescent="0.3">
      <c r="B66" s="380" t="s">
        <v>552</v>
      </c>
      <c r="C66" s="294" t="s">
        <v>589</v>
      </c>
      <c r="D66" s="266">
        <v>141</v>
      </c>
      <c r="E66" s="266">
        <v>131</v>
      </c>
      <c r="F66" s="266">
        <v>99</v>
      </c>
      <c r="G66" s="266">
        <v>84</v>
      </c>
      <c r="H66" s="266">
        <v>126</v>
      </c>
      <c r="I66" s="371">
        <v>-2.7E-2</v>
      </c>
    </row>
    <row r="67" spans="2:9" ht="15" thickBot="1" x14ac:dyDescent="0.35">
      <c r="B67" s="210"/>
      <c r="C67" s="383" t="s">
        <v>590</v>
      </c>
      <c r="D67" s="384">
        <v>131</v>
      </c>
      <c r="E67" s="384">
        <v>119</v>
      </c>
      <c r="F67" s="384">
        <v>113</v>
      </c>
      <c r="G67" s="384">
        <v>102</v>
      </c>
      <c r="H67" s="384">
        <v>145</v>
      </c>
      <c r="I67" s="376">
        <v>2.7E-2</v>
      </c>
    </row>
  </sheetData>
  <mergeCells count="4">
    <mergeCell ref="B3:I3"/>
    <mergeCell ref="B18:H18"/>
    <mergeCell ref="B27:F27"/>
    <mergeCell ref="B54:I5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C23"/>
  <sheetViews>
    <sheetView showGridLines="0" workbookViewId="0">
      <selection sqref="A1:A1048576"/>
    </sheetView>
  </sheetViews>
  <sheetFormatPr defaultRowHeight="14.4" x14ac:dyDescent="0.3"/>
  <cols>
    <col min="1" max="1" width="2.6640625" customWidth="1"/>
    <col min="3" max="3" width="65.44140625" customWidth="1"/>
  </cols>
  <sheetData>
    <row r="1" spans="2:3" x14ac:dyDescent="0.3">
      <c r="B1" s="16" t="s">
        <v>537</v>
      </c>
    </row>
    <row r="2" spans="2:3" ht="15" thickBot="1" x14ac:dyDescent="0.35">
      <c r="B2" s="16"/>
    </row>
    <row r="3" spans="2:3" x14ac:dyDescent="0.3">
      <c r="B3" s="1054" t="s">
        <v>593</v>
      </c>
      <c r="C3" s="1055"/>
    </row>
    <row r="4" spans="2:3" ht="15" thickBot="1" x14ac:dyDescent="0.35">
      <c r="B4" s="391" t="s">
        <v>594</v>
      </c>
      <c r="C4" s="392" t="s">
        <v>595</v>
      </c>
    </row>
    <row r="5" spans="2:3" ht="92.4" x14ac:dyDescent="0.3">
      <c r="B5" s="389">
        <v>2009</v>
      </c>
      <c r="C5" s="388" t="s">
        <v>596</v>
      </c>
    </row>
    <row r="6" spans="2:3" x14ac:dyDescent="0.3">
      <c r="B6" s="389">
        <v>2013</v>
      </c>
      <c r="C6" s="388" t="s">
        <v>597</v>
      </c>
    </row>
    <row r="7" spans="2:3" ht="26.4" x14ac:dyDescent="0.3">
      <c r="B7" s="389" t="s">
        <v>598</v>
      </c>
      <c r="C7" s="388" t="s">
        <v>599</v>
      </c>
    </row>
    <row r="8" spans="2:3" ht="52.8" x14ac:dyDescent="0.3">
      <c r="B8" s="1056">
        <v>2014</v>
      </c>
      <c r="C8" s="388" t="s">
        <v>600</v>
      </c>
    </row>
    <row r="9" spans="2:3" ht="39.6" x14ac:dyDescent="0.3">
      <c r="B9" s="1056"/>
      <c r="C9" s="388" t="s">
        <v>601</v>
      </c>
    </row>
    <row r="10" spans="2:3" ht="66" x14ac:dyDescent="0.3">
      <c r="B10" s="389">
        <v>2015</v>
      </c>
      <c r="C10" s="388" t="s">
        <v>602</v>
      </c>
    </row>
    <row r="11" spans="2:3" ht="66" x14ac:dyDescent="0.3">
      <c r="B11" s="389">
        <v>2016</v>
      </c>
      <c r="C11" s="388" t="s">
        <v>603</v>
      </c>
    </row>
    <row r="12" spans="2:3" ht="53.4" thickBot="1" x14ac:dyDescent="0.35">
      <c r="B12" s="391" t="s">
        <v>604</v>
      </c>
      <c r="C12" s="390" t="s">
        <v>605</v>
      </c>
    </row>
    <row r="13" spans="2:3" ht="15" thickBot="1" x14ac:dyDescent="0.35"/>
    <row r="14" spans="2:3" x14ac:dyDescent="0.3">
      <c r="B14" s="1057" t="s">
        <v>606</v>
      </c>
      <c r="C14" s="1058"/>
    </row>
    <row r="15" spans="2:3" ht="15" thickBot="1" x14ac:dyDescent="0.35">
      <c r="B15" s="386" t="s">
        <v>594</v>
      </c>
      <c r="C15" s="387" t="s">
        <v>595</v>
      </c>
    </row>
    <row r="16" spans="2:3" ht="39.6" x14ac:dyDescent="0.3">
      <c r="B16" s="393">
        <v>1978</v>
      </c>
      <c r="C16" s="394" t="s">
        <v>607</v>
      </c>
    </row>
    <row r="17" spans="2:3" ht="26.4" x14ac:dyDescent="0.3">
      <c r="B17" s="393">
        <v>1980</v>
      </c>
      <c r="C17" s="394" t="s">
        <v>608</v>
      </c>
    </row>
    <row r="18" spans="2:3" ht="26.4" x14ac:dyDescent="0.3">
      <c r="B18" s="393">
        <v>1981</v>
      </c>
      <c r="C18" s="394" t="s">
        <v>609</v>
      </c>
    </row>
    <row r="19" spans="2:3" ht="52.8" x14ac:dyDescent="0.3">
      <c r="B19" s="393">
        <v>1989</v>
      </c>
      <c r="C19" s="394" t="s">
        <v>610</v>
      </c>
    </row>
    <row r="20" spans="2:3" ht="26.4" x14ac:dyDescent="0.3">
      <c r="B20" s="393">
        <v>2000</v>
      </c>
      <c r="C20" s="394" t="s">
        <v>611</v>
      </c>
    </row>
    <row r="21" spans="2:3" x14ac:dyDescent="0.3">
      <c r="B21" s="393">
        <v>2012</v>
      </c>
      <c r="C21" s="394" t="s">
        <v>612</v>
      </c>
    </row>
    <row r="22" spans="2:3" ht="26.4" x14ac:dyDescent="0.3">
      <c r="B22" s="393">
        <v>2013</v>
      </c>
      <c r="C22" s="394" t="s">
        <v>613</v>
      </c>
    </row>
    <row r="23" spans="2:3" ht="79.8" thickBot="1" x14ac:dyDescent="0.35">
      <c r="B23" s="386" t="s">
        <v>614</v>
      </c>
      <c r="C23" s="395" t="s">
        <v>615</v>
      </c>
    </row>
  </sheetData>
  <mergeCells count="3">
    <mergeCell ref="B3:C3"/>
    <mergeCell ref="B8:B9"/>
    <mergeCell ref="B14:C1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H119"/>
  <sheetViews>
    <sheetView showGridLines="0" workbookViewId="0">
      <selection sqref="A1:A1048576"/>
    </sheetView>
  </sheetViews>
  <sheetFormatPr defaultRowHeight="14.4" x14ac:dyDescent="0.3"/>
  <cols>
    <col min="1" max="1" width="2.6640625" customWidth="1"/>
  </cols>
  <sheetData>
    <row r="1" spans="2:2" x14ac:dyDescent="0.3">
      <c r="B1" s="16" t="s">
        <v>616</v>
      </c>
    </row>
    <row r="22" spans="2:8" ht="15" thickBot="1" x14ac:dyDescent="0.35"/>
    <row r="23" spans="2:8" ht="15" thickBot="1" x14ac:dyDescent="0.35">
      <c r="B23" s="994" t="s">
        <v>617</v>
      </c>
      <c r="C23" s="995"/>
      <c r="D23" s="995"/>
      <c r="E23" s="995"/>
      <c r="F23" s="995"/>
      <c r="G23" s="995"/>
      <c r="H23" s="996"/>
    </row>
    <row r="24" spans="2:8" ht="21" thickBot="1" x14ac:dyDescent="0.35">
      <c r="B24" s="236" t="s">
        <v>304</v>
      </c>
      <c r="C24" s="323" t="s">
        <v>305</v>
      </c>
      <c r="D24" s="323" t="s">
        <v>563</v>
      </c>
      <c r="E24" s="323" t="s">
        <v>618</v>
      </c>
      <c r="F24" s="237" t="s">
        <v>619</v>
      </c>
      <c r="G24" s="237" t="s">
        <v>564</v>
      </c>
      <c r="H24" s="223" t="s">
        <v>620</v>
      </c>
    </row>
    <row r="25" spans="2:8" ht="15" thickBot="1" x14ac:dyDescent="0.35">
      <c r="B25" s="1059" t="s">
        <v>353</v>
      </c>
      <c r="C25" s="1060" t="s">
        <v>621</v>
      </c>
      <c r="D25" s="396" t="s">
        <v>322</v>
      </c>
      <c r="E25" s="396" t="s">
        <v>622</v>
      </c>
      <c r="F25" s="263">
        <v>88.88</v>
      </c>
      <c r="G25" s="259">
        <v>88.89</v>
      </c>
      <c r="H25" s="397">
        <v>8417</v>
      </c>
    </row>
    <row r="26" spans="2:8" ht="15" thickBot="1" x14ac:dyDescent="0.35">
      <c r="B26" s="998"/>
      <c r="C26" s="1061"/>
      <c r="D26" s="396" t="s">
        <v>454</v>
      </c>
      <c r="E26" s="396" t="s">
        <v>569</v>
      </c>
      <c r="F26" s="263">
        <v>19.489999999999998</v>
      </c>
      <c r="G26" s="259">
        <v>25.6</v>
      </c>
      <c r="H26" s="299">
        <v>30</v>
      </c>
    </row>
    <row r="27" spans="2:8" ht="21" thickBot="1" x14ac:dyDescent="0.35">
      <c r="B27" s="291" t="s">
        <v>623</v>
      </c>
      <c r="C27" s="292" t="s">
        <v>624</v>
      </c>
      <c r="D27" s="396" t="s">
        <v>553</v>
      </c>
      <c r="E27" s="396" t="s">
        <v>542</v>
      </c>
      <c r="F27" s="263">
        <v>0.52</v>
      </c>
      <c r="G27" s="259">
        <v>0.52</v>
      </c>
      <c r="H27" s="397">
        <v>9549</v>
      </c>
    </row>
    <row r="28" spans="2:8" ht="15" thickBot="1" x14ac:dyDescent="0.35">
      <c r="B28" s="997" t="s">
        <v>356</v>
      </c>
      <c r="C28" s="1062" t="s">
        <v>625</v>
      </c>
      <c r="D28" s="396" t="s">
        <v>322</v>
      </c>
      <c r="E28" s="396" t="s">
        <v>569</v>
      </c>
      <c r="F28" s="263">
        <v>18.809999999999999</v>
      </c>
      <c r="G28" s="259">
        <v>18.809999999999999</v>
      </c>
      <c r="H28" s="397">
        <v>1648</v>
      </c>
    </row>
    <row r="29" spans="2:8" ht="15" thickBot="1" x14ac:dyDescent="0.35">
      <c r="B29" s="999"/>
      <c r="C29" s="1061"/>
      <c r="D29" s="396" t="s">
        <v>454</v>
      </c>
      <c r="E29" s="396" t="s">
        <v>569</v>
      </c>
      <c r="F29" s="263">
        <v>1.37</v>
      </c>
      <c r="G29" s="259">
        <v>1.37</v>
      </c>
      <c r="H29" s="299">
        <v>1</v>
      </c>
    </row>
    <row r="30" spans="2:8" ht="15" thickBot="1" x14ac:dyDescent="0.35">
      <c r="B30" s="999"/>
      <c r="C30" s="1063" t="s">
        <v>626</v>
      </c>
      <c r="D30" s="396" t="s">
        <v>322</v>
      </c>
      <c r="E30" s="396" t="s">
        <v>569</v>
      </c>
      <c r="F30" s="263">
        <v>0.96</v>
      </c>
      <c r="G30" s="259">
        <v>0.96</v>
      </c>
      <c r="H30" s="299">
        <v>89</v>
      </c>
    </row>
    <row r="31" spans="2:8" ht="15" thickBot="1" x14ac:dyDescent="0.35">
      <c r="B31" s="999"/>
      <c r="C31" s="1064"/>
      <c r="D31" s="396" t="s">
        <v>454</v>
      </c>
      <c r="E31" s="396" t="s">
        <v>569</v>
      </c>
      <c r="F31" s="263">
        <v>7.0000000000000007E-2</v>
      </c>
      <c r="G31" s="259">
        <v>7.0000000000000007E-2</v>
      </c>
      <c r="H31" s="299">
        <v>0</v>
      </c>
    </row>
    <row r="32" spans="2:8" ht="15" thickBot="1" x14ac:dyDescent="0.35">
      <c r="B32" s="999"/>
      <c r="C32" s="1062" t="s">
        <v>627</v>
      </c>
      <c r="D32" s="396" t="s">
        <v>568</v>
      </c>
      <c r="E32" s="396" t="s">
        <v>628</v>
      </c>
      <c r="F32" s="263">
        <v>49.6</v>
      </c>
      <c r="G32" s="259">
        <v>49.6</v>
      </c>
      <c r="H32" s="397">
        <v>2117</v>
      </c>
    </row>
    <row r="33" spans="2:8" ht="15" thickBot="1" x14ac:dyDescent="0.35">
      <c r="B33" s="999"/>
      <c r="C33" s="1065"/>
      <c r="D33" s="396" t="s">
        <v>322</v>
      </c>
      <c r="E33" s="396" t="s">
        <v>569</v>
      </c>
      <c r="F33" s="263">
        <v>30.1</v>
      </c>
      <c r="G33" s="259">
        <v>30.1</v>
      </c>
      <c r="H33" s="397">
        <v>2691</v>
      </c>
    </row>
    <row r="34" spans="2:8" ht="15" thickBot="1" x14ac:dyDescent="0.35">
      <c r="B34" s="999"/>
      <c r="C34" s="1061"/>
      <c r="D34" s="396" t="s">
        <v>454</v>
      </c>
      <c r="E34" s="396" t="s">
        <v>569</v>
      </c>
      <c r="F34" s="263">
        <v>0.92</v>
      </c>
      <c r="G34" s="259">
        <v>1.3</v>
      </c>
      <c r="H34" s="299">
        <v>1</v>
      </c>
    </row>
    <row r="35" spans="2:8" ht="15" thickBot="1" x14ac:dyDescent="0.35">
      <c r="B35" s="999"/>
      <c r="C35" s="1062" t="s">
        <v>629</v>
      </c>
      <c r="D35" s="396" t="s">
        <v>322</v>
      </c>
      <c r="E35" s="396" t="s">
        <v>569</v>
      </c>
      <c r="F35" s="263">
        <v>134.05000000000001</v>
      </c>
      <c r="G35" s="259">
        <v>134.05000000000001</v>
      </c>
      <c r="H35" s="397">
        <v>11851</v>
      </c>
    </row>
    <row r="36" spans="2:8" ht="15" thickBot="1" x14ac:dyDescent="0.35">
      <c r="B36" s="999"/>
      <c r="C36" s="1061"/>
      <c r="D36" s="396" t="s">
        <v>454</v>
      </c>
      <c r="E36" s="396" t="s">
        <v>569</v>
      </c>
      <c r="F36" s="263">
        <v>13.85</v>
      </c>
      <c r="G36" s="259">
        <v>13.85</v>
      </c>
      <c r="H36" s="299">
        <v>16</v>
      </c>
    </row>
    <row r="37" spans="2:8" ht="15" thickBot="1" x14ac:dyDescent="0.35">
      <c r="B37" s="998"/>
      <c r="C37" s="262" t="s">
        <v>630</v>
      </c>
      <c r="D37" s="396" t="s">
        <v>568</v>
      </c>
      <c r="E37" s="396" t="s">
        <v>628</v>
      </c>
      <c r="F37" s="263">
        <v>0.4</v>
      </c>
      <c r="G37" s="259">
        <v>0.4</v>
      </c>
      <c r="H37" s="299">
        <v>17</v>
      </c>
    </row>
    <row r="38" spans="2:8" ht="15" thickBot="1" x14ac:dyDescent="0.35">
      <c r="B38" s="997" t="s">
        <v>631</v>
      </c>
      <c r="C38" s="1062" t="s">
        <v>632</v>
      </c>
      <c r="D38" s="396" t="s">
        <v>322</v>
      </c>
      <c r="E38" s="396" t="s">
        <v>569</v>
      </c>
      <c r="F38" s="263">
        <v>385.22</v>
      </c>
      <c r="G38" s="259">
        <v>406</v>
      </c>
      <c r="H38" s="397">
        <v>35909</v>
      </c>
    </row>
    <row r="39" spans="2:8" ht="21" thickBot="1" x14ac:dyDescent="0.35">
      <c r="B39" s="999"/>
      <c r="C39" s="1065"/>
      <c r="D39" s="396" t="s">
        <v>591</v>
      </c>
      <c r="E39" s="396" t="s">
        <v>633</v>
      </c>
      <c r="F39" s="263">
        <v>20.77</v>
      </c>
      <c r="G39" s="263">
        <v>0</v>
      </c>
      <c r="H39" s="299">
        <v>0</v>
      </c>
    </row>
    <row r="40" spans="2:8" ht="15" thickBot="1" x14ac:dyDescent="0.35">
      <c r="B40" s="998"/>
      <c r="C40" s="1061"/>
      <c r="D40" s="396" t="s">
        <v>454</v>
      </c>
      <c r="E40" s="396" t="s">
        <v>569</v>
      </c>
      <c r="F40" s="263">
        <v>31.44</v>
      </c>
      <c r="G40" s="259">
        <v>32.92</v>
      </c>
      <c r="H40" s="299">
        <v>35</v>
      </c>
    </row>
    <row r="41" spans="2:8" ht="15" thickBot="1" x14ac:dyDescent="0.35">
      <c r="B41" s="997" t="s">
        <v>634</v>
      </c>
      <c r="C41" s="1062" t="s">
        <v>635</v>
      </c>
      <c r="D41" s="396" t="s">
        <v>322</v>
      </c>
      <c r="E41" s="396" t="s">
        <v>569</v>
      </c>
      <c r="F41" s="263">
        <v>493.93</v>
      </c>
      <c r="G41" s="259">
        <v>493.98</v>
      </c>
      <c r="H41" s="397">
        <v>43273</v>
      </c>
    </row>
    <row r="42" spans="2:8" ht="15" thickBot="1" x14ac:dyDescent="0.35">
      <c r="B42" s="999"/>
      <c r="C42" s="1061"/>
      <c r="D42" s="396" t="s">
        <v>454</v>
      </c>
      <c r="E42" s="396" t="s">
        <v>569</v>
      </c>
      <c r="F42" s="263">
        <v>3.28</v>
      </c>
      <c r="G42" s="259">
        <v>35.729999999999997</v>
      </c>
      <c r="H42" s="299">
        <v>38</v>
      </c>
    </row>
    <row r="43" spans="2:8" ht="15" thickBot="1" x14ac:dyDescent="0.35">
      <c r="B43" s="999"/>
      <c r="C43" s="1062" t="s">
        <v>636</v>
      </c>
      <c r="D43" s="396" t="s">
        <v>322</v>
      </c>
      <c r="E43" s="396" t="s">
        <v>569</v>
      </c>
      <c r="F43" s="263">
        <v>67.239999999999995</v>
      </c>
      <c r="G43" s="259">
        <v>67.239999999999995</v>
      </c>
      <c r="H43" s="397">
        <v>6355</v>
      </c>
    </row>
    <row r="44" spans="2:8" ht="15" thickBot="1" x14ac:dyDescent="0.35">
      <c r="B44" s="998"/>
      <c r="C44" s="1061"/>
      <c r="D44" s="396" t="s">
        <v>454</v>
      </c>
      <c r="E44" s="396" t="s">
        <v>569</v>
      </c>
      <c r="F44" s="263">
        <v>7.2</v>
      </c>
      <c r="G44" s="259">
        <v>7.21</v>
      </c>
      <c r="H44" s="299">
        <v>9</v>
      </c>
    </row>
    <row r="45" spans="2:8" ht="15" thickBot="1" x14ac:dyDescent="0.35">
      <c r="B45" s="291" t="s">
        <v>332</v>
      </c>
      <c r="C45" s="292" t="s">
        <v>637</v>
      </c>
      <c r="D45" s="396" t="s">
        <v>568</v>
      </c>
      <c r="E45" s="396" t="s">
        <v>628</v>
      </c>
      <c r="F45" s="239">
        <v>4</v>
      </c>
      <c r="G45" s="268">
        <v>2.98</v>
      </c>
      <c r="H45" s="299">
        <v>127.25</v>
      </c>
    </row>
    <row r="46" spans="2:8" ht="15" thickBot="1" x14ac:dyDescent="0.35">
      <c r="B46" s="997" t="s">
        <v>638</v>
      </c>
      <c r="C46" s="292" t="s">
        <v>377</v>
      </c>
      <c r="D46" s="396" t="s">
        <v>579</v>
      </c>
      <c r="E46" s="396" t="s">
        <v>580</v>
      </c>
      <c r="F46" s="400">
        <v>1104.5999999999999</v>
      </c>
      <c r="G46" s="259">
        <v>970.54</v>
      </c>
      <c r="H46" s="299">
        <v>172</v>
      </c>
    </row>
    <row r="47" spans="2:8" ht="15" thickBot="1" x14ac:dyDescent="0.35">
      <c r="B47" s="999"/>
      <c r="C47" s="292" t="s">
        <v>639</v>
      </c>
      <c r="D47" s="396" t="s">
        <v>576</v>
      </c>
      <c r="E47" s="396" t="s">
        <v>542</v>
      </c>
      <c r="F47" s="263">
        <v>2.41</v>
      </c>
      <c r="G47" s="259">
        <v>2.41</v>
      </c>
      <c r="H47" s="299">
        <v>36</v>
      </c>
    </row>
    <row r="48" spans="2:8" ht="15" thickBot="1" x14ac:dyDescent="0.35">
      <c r="B48" s="999"/>
      <c r="C48" s="1062" t="s">
        <v>363</v>
      </c>
      <c r="D48" s="396" t="s">
        <v>568</v>
      </c>
      <c r="E48" s="269" t="s">
        <v>628</v>
      </c>
      <c r="F48" s="239">
        <v>761.9</v>
      </c>
      <c r="G48" s="268">
        <v>753.7</v>
      </c>
      <c r="H48" s="397">
        <v>32184</v>
      </c>
    </row>
    <row r="49" spans="2:8" ht="15" thickBot="1" x14ac:dyDescent="0.35">
      <c r="B49" s="999"/>
      <c r="C49" s="1065"/>
      <c r="D49" s="396" t="s">
        <v>322</v>
      </c>
      <c r="E49" s="396" t="s">
        <v>569</v>
      </c>
      <c r="F49" s="263">
        <v>39.49</v>
      </c>
      <c r="G49" s="259">
        <v>39.5</v>
      </c>
      <c r="H49" s="397">
        <v>3523</v>
      </c>
    </row>
    <row r="50" spans="2:8" ht="15" thickBot="1" x14ac:dyDescent="0.35">
      <c r="B50" s="998"/>
      <c r="C50" s="1061"/>
      <c r="D50" s="396" t="s">
        <v>454</v>
      </c>
      <c r="E50" s="396" t="s">
        <v>569</v>
      </c>
      <c r="F50" s="263">
        <v>3.25</v>
      </c>
      <c r="G50" s="259">
        <v>3.25</v>
      </c>
      <c r="H50" s="299">
        <v>3</v>
      </c>
    </row>
    <row r="51" spans="2:8" ht="21" thickBot="1" x14ac:dyDescent="0.35">
      <c r="B51" s="997" t="s">
        <v>340</v>
      </c>
      <c r="C51" s="1062" t="s">
        <v>341</v>
      </c>
      <c r="D51" s="396" t="s">
        <v>585</v>
      </c>
      <c r="E51" s="396" t="s">
        <v>542</v>
      </c>
      <c r="F51" s="263">
        <v>0.67</v>
      </c>
      <c r="G51" s="259">
        <v>0.67</v>
      </c>
      <c r="H51" s="299">
        <v>95</v>
      </c>
    </row>
    <row r="52" spans="2:8" ht="21" thickBot="1" x14ac:dyDescent="0.35">
      <c r="B52" s="999"/>
      <c r="C52" s="1061"/>
      <c r="D52" s="396" t="s">
        <v>577</v>
      </c>
      <c r="E52" s="396" t="s">
        <v>542</v>
      </c>
      <c r="F52" s="263">
        <v>28.08</v>
      </c>
      <c r="G52" s="259">
        <v>28.08</v>
      </c>
      <c r="H52" s="397">
        <v>2096</v>
      </c>
    </row>
    <row r="53" spans="2:8" ht="15" thickBot="1" x14ac:dyDescent="0.35">
      <c r="B53" s="999"/>
      <c r="C53" s="1062" t="s">
        <v>640</v>
      </c>
      <c r="D53" s="269" t="s">
        <v>568</v>
      </c>
      <c r="E53" s="269" t="s">
        <v>628</v>
      </c>
      <c r="F53" s="239">
        <v>642.16999999999996</v>
      </c>
      <c r="G53" s="268">
        <v>378.78</v>
      </c>
      <c r="H53" s="397">
        <v>23096</v>
      </c>
    </row>
    <row r="54" spans="2:8" ht="15" thickBot="1" x14ac:dyDescent="0.35">
      <c r="B54" s="999"/>
      <c r="C54" s="1065"/>
      <c r="D54" s="396" t="s">
        <v>572</v>
      </c>
      <c r="E54" s="396" t="s">
        <v>542</v>
      </c>
      <c r="F54" s="263">
        <v>144.51</v>
      </c>
      <c r="G54" s="259">
        <v>144.5</v>
      </c>
      <c r="H54" s="397">
        <v>2874</v>
      </c>
    </row>
    <row r="55" spans="2:8" ht="15" thickBot="1" x14ac:dyDescent="0.35">
      <c r="B55" s="999"/>
      <c r="C55" s="1061"/>
      <c r="D55" s="396" t="s">
        <v>318</v>
      </c>
      <c r="E55" s="396" t="s">
        <v>641</v>
      </c>
      <c r="F55" s="263">
        <v>7.78</v>
      </c>
      <c r="G55" s="259">
        <v>10.94</v>
      </c>
      <c r="H55" s="397">
        <v>2930</v>
      </c>
    </row>
    <row r="56" spans="2:8" ht="15" thickBot="1" x14ac:dyDescent="0.35">
      <c r="B56" s="999"/>
      <c r="C56" s="401" t="s">
        <v>642</v>
      </c>
      <c r="D56" s="269" t="s">
        <v>568</v>
      </c>
      <c r="E56" s="269" t="s">
        <v>628</v>
      </c>
      <c r="F56" s="239">
        <v>1.2</v>
      </c>
      <c r="G56" s="268">
        <v>18.079999999999998</v>
      </c>
      <c r="H56" s="299">
        <v>772</v>
      </c>
    </row>
    <row r="57" spans="2:8" ht="15" thickBot="1" x14ac:dyDescent="0.35">
      <c r="B57" s="999"/>
      <c r="C57" s="401" t="s">
        <v>643</v>
      </c>
      <c r="D57" s="269" t="s">
        <v>568</v>
      </c>
      <c r="E57" s="269" t="s">
        <v>628</v>
      </c>
      <c r="F57" s="239">
        <v>268.24</v>
      </c>
      <c r="G57" s="268">
        <v>279</v>
      </c>
      <c r="H57" s="397">
        <v>26186</v>
      </c>
    </row>
    <row r="58" spans="2:8" ht="21" thickBot="1" x14ac:dyDescent="0.35">
      <c r="B58" s="999"/>
      <c r="C58" s="292" t="s">
        <v>644</v>
      </c>
      <c r="D58" s="396" t="s">
        <v>575</v>
      </c>
      <c r="E58" s="396" t="s">
        <v>542</v>
      </c>
      <c r="F58" s="263">
        <v>264.3</v>
      </c>
      <c r="G58" s="259">
        <v>81.8</v>
      </c>
      <c r="H58" s="397">
        <v>11083</v>
      </c>
    </row>
    <row r="59" spans="2:8" ht="15" thickBot="1" x14ac:dyDescent="0.35">
      <c r="B59" s="998"/>
      <c r="C59" s="292" t="s">
        <v>645</v>
      </c>
      <c r="D59" s="396" t="s">
        <v>581</v>
      </c>
      <c r="E59" s="396" t="s">
        <v>542</v>
      </c>
      <c r="F59" s="263">
        <v>0.65</v>
      </c>
      <c r="G59" s="402"/>
      <c r="H59" s="403"/>
    </row>
    <row r="60" spans="2:8" ht="15" thickBot="1" x14ac:dyDescent="0.35">
      <c r="B60" s="997" t="s">
        <v>326</v>
      </c>
      <c r="C60" s="1062" t="s">
        <v>327</v>
      </c>
      <c r="D60" s="396" t="s">
        <v>322</v>
      </c>
      <c r="E60" s="396" t="s">
        <v>569</v>
      </c>
      <c r="F60" s="263">
        <v>31.34</v>
      </c>
      <c r="G60" s="259">
        <v>31.34</v>
      </c>
      <c r="H60" s="397">
        <v>2861</v>
      </c>
    </row>
    <row r="61" spans="2:8" ht="15" thickBot="1" x14ac:dyDescent="0.35">
      <c r="B61" s="999"/>
      <c r="C61" s="1061"/>
      <c r="D61" s="396" t="s">
        <v>454</v>
      </c>
      <c r="E61" s="396" t="s">
        <v>569</v>
      </c>
      <c r="F61" s="263">
        <v>2.34</v>
      </c>
      <c r="G61" s="259">
        <v>2.52</v>
      </c>
      <c r="H61" s="299">
        <v>3</v>
      </c>
    </row>
    <row r="62" spans="2:8" ht="15" thickBot="1" x14ac:dyDescent="0.35">
      <c r="B62" s="998"/>
      <c r="C62" s="258" t="s">
        <v>329</v>
      </c>
      <c r="D62" s="269" t="s">
        <v>568</v>
      </c>
      <c r="E62" s="269" t="s">
        <v>628</v>
      </c>
      <c r="F62" s="239">
        <v>568.9</v>
      </c>
      <c r="G62" s="268">
        <v>584.5</v>
      </c>
      <c r="H62" s="397">
        <v>24959</v>
      </c>
    </row>
    <row r="63" spans="2:8" ht="15" thickBot="1" x14ac:dyDescent="0.35">
      <c r="B63" s="997" t="s">
        <v>315</v>
      </c>
      <c r="C63" s="292" t="s">
        <v>646</v>
      </c>
      <c r="D63" s="396" t="s">
        <v>318</v>
      </c>
      <c r="E63" s="396" t="s">
        <v>542</v>
      </c>
      <c r="F63" s="263">
        <v>1.54</v>
      </c>
      <c r="G63" s="259">
        <v>1.54</v>
      </c>
      <c r="H63" s="299">
        <v>220</v>
      </c>
    </row>
    <row r="64" spans="2:8" ht="15" thickBot="1" x14ac:dyDescent="0.35">
      <c r="B64" s="998"/>
      <c r="C64" s="292" t="s">
        <v>647</v>
      </c>
      <c r="D64" s="396" t="s">
        <v>581</v>
      </c>
      <c r="E64" s="396" t="s">
        <v>542</v>
      </c>
      <c r="F64" s="263">
        <v>28.79</v>
      </c>
      <c r="G64" s="259">
        <v>11.34</v>
      </c>
      <c r="H64" s="299">
        <v>377</v>
      </c>
    </row>
    <row r="65" spans="2:8" ht="15" thickBot="1" x14ac:dyDescent="0.35">
      <c r="B65" s="997" t="s">
        <v>350</v>
      </c>
      <c r="C65" s="1062" t="s">
        <v>392</v>
      </c>
      <c r="D65" s="396" t="s">
        <v>322</v>
      </c>
      <c r="E65" s="396" t="s">
        <v>569</v>
      </c>
      <c r="F65" s="263">
        <v>559.55999999999995</v>
      </c>
      <c r="G65" s="259">
        <v>559.49</v>
      </c>
      <c r="H65" s="397">
        <v>48609</v>
      </c>
    </row>
    <row r="66" spans="2:8" ht="15" thickBot="1" x14ac:dyDescent="0.35">
      <c r="B66" s="998"/>
      <c r="C66" s="1061"/>
      <c r="D66" s="396" t="s">
        <v>454</v>
      </c>
      <c r="E66" s="396" t="s">
        <v>569</v>
      </c>
      <c r="F66" s="263">
        <v>1.85</v>
      </c>
      <c r="G66" s="404">
        <v>2233.29</v>
      </c>
      <c r="H66" s="397">
        <v>2533</v>
      </c>
    </row>
    <row r="67" spans="2:8" ht="21" thickBot="1" x14ac:dyDescent="0.35">
      <c r="B67" s="997" t="s">
        <v>648</v>
      </c>
      <c r="C67" s="1062" t="s">
        <v>649</v>
      </c>
      <c r="D67" s="396" t="s">
        <v>567</v>
      </c>
      <c r="E67" s="396" t="s">
        <v>542</v>
      </c>
      <c r="F67" s="263">
        <v>657.35</v>
      </c>
      <c r="G67" s="259">
        <v>657.35</v>
      </c>
      <c r="H67" s="397">
        <v>1173466</v>
      </c>
    </row>
    <row r="68" spans="2:8" ht="21" thickBot="1" x14ac:dyDescent="0.35">
      <c r="B68" s="998"/>
      <c r="C68" s="1061"/>
      <c r="D68" s="396" t="s">
        <v>591</v>
      </c>
      <c r="E68" s="396" t="s">
        <v>542</v>
      </c>
      <c r="F68" s="263">
        <v>5.78</v>
      </c>
      <c r="G68" s="259">
        <v>5.78</v>
      </c>
      <c r="H68" s="397">
        <v>58639</v>
      </c>
    </row>
    <row r="69" spans="2:8" ht="15" thickBot="1" x14ac:dyDescent="0.35">
      <c r="B69" s="997" t="s">
        <v>650</v>
      </c>
      <c r="C69" s="401" t="s">
        <v>651</v>
      </c>
      <c r="D69" s="269" t="s">
        <v>568</v>
      </c>
      <c r="E69" s="269" t="s">
        <v>628</v>
      </c>
      <c r="F69" s="239">
        <v>149.30000000000001</v>
      </c>
      <c r="G69" s="268">
        <v>149.30000000000001</v>
      </c>
      <c r="H69" s="397">
        <v>6375</v>
      </c>
    </row>
    <row r="70" spans="2:8" ht="15" thickBot="1" x14ac:dyDescent="0.35">
      <c r="B70" s="999"/>
      <c r="C70" s="1062" t="s">
        <v>652</v>
      </c>
      <c r="D70" s="396" t="s">
        <v>322</v>
      </c>
      <c r="E70" s="396" t="s">
        <v>569</v>
      </c>
      <c r="F70" s="263">
        <v>27.77</v>
      </c>
      <c r="G70" s="259">
        <v>27.77</v>
      </c>
      <c r="H70" s="397">
        <v>2481</v>
      </c>
    </row>
    <row r="71" spans="2:8" ht="15" thickBot="1" x14ac:dyDescent="0.35">
      <c r="B71" s="998"/>
      <c r="C71" s="1061"/>
      <c r="D71" s="396" t="s">
        <v>454</v>
      </c>
      <c r="E71" s="396" t="s">
        <v>569</v>
      </c>
      <c r="F71" s="263">
        <v>0.4</v>
      </c>
      <c r="G71" s="259">
        <v>4.38</v>
      </c>
      <c r="H71" s="299">
        <v>5</v>
      </c>
    </row>
    <row r="72" spans="2:8" ht="15" thickBot="1" x14ac:dyDescent="0.35">
      <c r="B72" s="997" t="s">
        <v>386</v>
      </c>
      <c r="C72" s="401" t="s">
        <v>388</v>
      </c>
      <c r="D72" s="269" t="s">
        <v>568</v>
      </c>
      <c r="E72" s="269" t="s">
        <v>628</v>
      </c>
      <c r="F72" s="405">
        <v>11183.1</v>
      </c>
      <c r="G72" s="406">
        <v>11916.37</v>
      </c>
      <c r="H72" s="397">
        <v>1118337</v>
      </c>
    </row>
    <row r="73" spans="2:8" ht="15" thickBot="1" x14ac:dyDescent="0.35">
      <c r="B73" s="999"/>
      <c r="C73" s="401" t="s">
        <v>653</v>
      </c>
      <c r="D73" s="269" t="s">
        <v>568</v>
      </c>
      <c r="E73" s="269" t="s">
        <v>628</v>
      </c>
      <c r="F73" s="239">
        <v>35.200000000000003</v>
      </c>
      <c r="G73" s="268">
        <v>88.6</v>
      </c>
      <c r="H73" s="397">
        <v>3783</v>
      </c>
    </row>
    <row r="74" spans="2:8" ht="15" thickBot="1" x14ac:dyDescent="0.35">
      <c r="B74" s="999"/>
      <c r="C74" s="401" t="s">
        <v>654</v>
      </c>
      <c r="D74" s="269" t="s">
        <v>568</v>
      </c>
      <c r="E74" s="269" t="s">
        <v>628</v>
      </c>
      <c r="F74" s="405">
        <v>10290</v>
      </c>
      <c r="G74" s="406">
        <v>8137.58</v>
      </c>
      <c r="H74" s="397">
        <v>758402</v>
      </c>
    </row>
    <row r="75" spans="2:8" ht="21" thickBot="1" x14ac:dyDescent="0.35">
      <c r="B75" s="999"/>
      <c r="C75" s="292" t="s">
        <v>655</v>
      </c>
      <c r="D75" s="396" t="s">
        <v>567</v>
      </c>
      <c r="E75" s="396" t="s">
        <v>542</v>
      </c>
      <c r="F75" s="263">
        <v>846.56</v>
      </c>
      <c r="G75" s="259">
        <v>825.39</v>
      </c>
      <c r="H75" s="397">
        <v>2546079</v>
      </c>
    </row>
    <row r="76" spans="2:8" ht="15" thickBot="1" x14ac:dyDescent="0.35">
      <c r="B76" s="998"/>
      <c r="C76" s="292" t="s">
        <v>656</v>
      </c>
      <c r="D76" s="396" t="s">
        <v>572</v>
      </c>
      <c r="E76" s="396" t="s">
        <v>542</v>
      </c>
      <c r="F76" s="263">
        <v>11.97</v>
      </c>
      <c r="G76" s="259">
        <v>11.96</v>
      </c>
      <c r="H76" s="299">
        <v>239</v>
      </c>
    </row>
    <row r="77" spans="2:8" ht="21" thickBot="1" x14ac:dyDescent="0.35">
      <c r="B77" s="997" t="s">
        <v>299</v>
      </c>
      <c r="C77" s="292" t="s">
        <v>299</v>
      </c>
      <c r="D77" s="396" t="s">
        <v>552</v>
      </c>
      <c r="E77" s="396" t="s">
        <v>542</v>
      </c>
      <c r="F77" s="263">
        <v>86.68</v>
      </c>
      <c r="G77" s="259">
        <v>101.27</v>
      </c>
      <c r="H77" s="397">
        <v>150223</v>
      </c>
    </row>
    <row r="78" spans="2:8" ht="15" thickBot="1" x14ac:dyDescent="0.35">
      <c r="B78" s="999"/>
      <c r="C78" s="1062" t="s">
        <v>657</v>
      </c>
      <c r="D78" s="396" t="s">
        <v>318</v>
      </c>
      <c r="E78" s="396" t="s">
        <v>542</v>
      </c>
      <c r="F78" s="263">
        <v>2.2400000000000002</v>
      </c>
      <c r="G78" s="259">
        <v>0</v>
      </c>
      <c r="H78" s="299">
        <v>0</v>
      </c>
    </row>
    <row r="79" spans="2:8" ht="21" thickBot="1" x14ac:dyDescent="0.35">
      <c r="B79" s="999"/>
      <c r="C79" s="1065"/>
      <c r="D79" s="396" t="s">
        <v>578</v>
      </c>
      <c r="E79" s="396" t="s">
        <v>542</v>
      </c>
      <c r="F79" s="263">
        <v>8</v>
      </c>
      <c r="G79" s="259">
        <v>8.15</v>
      </c>
      <c r="H79" s="299">
        <v>300</v>
      </c>
    </row>
    <row r="80" spans="2:8" ht="21" thickBot="1" x14ac:dyDescent="0.35">
      <c r="B80" s="999"/>
      <c r="C80" s="1061"/>
      <c r="D80" s="396" t="s">
        <v>574</v>
      </c>
      <c r="E80" s="396" t="s">
        <v>542</v>
      </c>
      <c r="F80" s="263">
        <v>9</v>
      </c>
      <c r="G80" s="259">
        <v>9.4700000000000006</v>
      </c>
      <c r="H80" s="397">
        <v>5295</v>
      </c>
    </row>
    <row r="81" spans="2:8" ht="21" thickBot="1" x14ac:dyDescent="0.35">
      <c r="B81" s="998"/>
      <c r="C81" s="258" t="s">
        <v>658</v>
      </c>
      <c r="D81" s="269" t="s">
        <v>568</v>
      </c>
      <c r="E81" s="269" t="s">
        <v>628</v>
      </c>
      <c r="F81" s="239">
        <v>0</v>
      </c>
      <c r="G81" s="268">
        <v>7.73</v>
      </c>
      <c r="H81" s="299">
        <v>395</v>
      </c>
    </row>
    <row r="82" spans="2:8" ht="15" thickBot="1" x14ac:dyDescent="0.35">
      <c r="B82" s="997" t="s">
        <v>659</v>
      </c>
      <c r="C82" s="1062" t="s">
        <v>660</v>
      </c>
      <c r="D82" s="396" t="s">
        <v>322</v>
      </c>
      <c r="E82" s="396" t="s">
        <v>569</v>
      </c>
      <c r="F82" s="263">
        <v>6.21</v>
      </c>
      <c r="G82" s="259">
        <v>6.21</v>
      </c>
      <c r="H82" s="299">
        <v>608</v>
      </c>
    </row>
    <row r="83" spans="2:8" ht="15" thickBot="1" x14ac:dyDescent="0.35">
      <c r="B83" s="999"/>
      <c r="C83" s="1061"/>
      <c r="D83" s="396" t="s">
        <v>454</v>
      </c>
      <c r="E83" s="396" t="s">
        <v>569</v>
      </c>
      <c r="F83" s="263">
        <v>0.24</v>
      </c>
      <c r="G83" s="259">
        <v>0.24</v>
      </c>
      <c r="H83" s="299">
        <v>0</v>
      </c>
    </row>
    <row r="84" spans="2:8" ht="15" thickBot="1" x14ac:dyDescent="0.35">
      <c r="B84" s="999"/>
      <c r="C84" s="1062" t="s">
        <v>661</v>
      </c>
      <c r="D84" s="396" t="s">
        <v>322</v>
      </c>
      <c r="E84" s="396" t="s">
        <v>569</v>
      </c>
      <c r="F84" s="263">
        <v>2.66</v>
      </c>
      <c r="G84" s="259">
        <v>2.66</v>
      </c>
      <c r="H84" s="299">
        <v>252</v>
      </c>
    </row>
    <row r="85" spans="2:8" ht="15" thickBot="1" x14ac:dyDescent="0.35">
      <c r="B85" s="999"/>
      <c r="C85" s="1061"/>
      <c r="D85" s="396" t="s">
        <v>454</v>
      </c>
      <c r="E85" s="396" t="s">
        <v>569</v>
      </c>
      <c r="F85" s="263">
        <v>0.17</v>
      </c>
      <c r="G85" s="259">
        <v>0.17</v>
      </c>
      <c r="H85" s="299">
        <v>0</v>
      </c>
    </row>
    <row r="86" spans="2:8" ht="15" thickBot="1" x14ac:dyDescent="0.35">
      <c r="B86" s="998"/>
      <c r="C86" s="258" t="s">
        <v>662</v>
      </c>
      <c r="D86" s="269" t="s">
        <v>568</v>
      </c>
      <c r="E86" s="269" t="s">
        <v>628</v>
      </c>
      <c r="F86" s="239">
        <v>0</v>
      </c>
      <c r="G86" s="268">
        <v>3.01</v>
      </c>
      <c r="H86" s="299">
        <v>129</v>
      </c>
    </row>
    <row r="87" spans="2:8" ht="15" thickBot="1" x14ac:dyDescent="0.35">
      <c r="B87" s="997" t="s">
        <v>381</v>
      </c>
      <c r="C87" s="1062" t="s">
        <v>663</v>
      </c>
      <c r="D87" s="396" t="s">
        <v>572</v>
      </c>
      <c r="E87" s="396" t="s">
        <v>542</v>
      </c>
      <c r="F87" s="263">
        <v>128.74</v>
      </c>
      <c r="G87" s="259">
        <v>156.38999999999999</v>
      </c>
      <c r="H87" s="397">
        <v>1563</v>
      </c>
    </row>
    <row r="88" spans="2:8" ht="15" thickBot="1" x14ac:dyDescent="0.35">
      <c r="B88" s="999"/>
      <c r="C88" s="1061"/>
      <c r="D88" s="396" t="s">
        <v>576</v>
      </c>
      <c r="E88" s="396" t="s">
        <v>542</v>
      </c>
      <c r="F88" s="263">
        <v>32.799999999999997</v>
      </c>
      <c r="G88" s="259">
        <v>43.8</v>
      </c>
      <c r="H88" s="299">
        <v>353</v>
      </c>
    </row>
    <row r="89" spans="2:8" ht="15" thickBot="1" x14ac:dyDescent="0.35">
      <c r="B89" s="999"/>
      <c r="C89" s="1062" t="s">
        <v>664</v>
      </c>
      <c r="D89" s="396" t="s">
        <v>322</v>
      </c>
      <c r="E89" s="396" t="s">
        <v>569</v>
      </c>
      <c r="F89" s="263">
        <v>22.69</v>
      </c>
      <c r="G89" s="259">
        <v>38.950000000000003</v>
      </c>
      <c r="H89" s="397">
        <v>3403</v>
      </c>
    </row>
    <row r="90" spans="2:8" ht="15" thickBot="1" x14ac:dyDescent="0.35">
      <c r="B90" s="999"/>
      <c r="C90" s="1065"/>
      <c r="D90" s="269" t="s">
        <v>568</v>
      </c>
      <c r="E90" s="269" t="s">
        <v>628</v>
      </c>
      <c r="F90" s="239">
        <v>29.42</v>
      </c>
      <c r="G90" s="268">
        <v>29.42</v>
      </c>
      <c r="H90" s="397">
        <v>1256</v>
      </c>
    </row>
    <row r="91" spans="2:8" ht="21" thickBot="1" x14ac:dyDescent="0.35">
      <c r="B91" s="999"/>
      <c r="C91" s="1065"/>
      <c r="D91" s="396" t="s">
        <v>575</v>
      </c>
      <c r="E91" s="396" t="s">
        <v>542</v>
      </c>
      <c r="F91" s="263">
        <v>141.25</v>
      </c>
      <c r="G91" s="259">
        <v>143.47999999999999</v>
      </c>
      <c r="H91" s="397">
        <v>3182</v>
      </c>
    </row>
    <row r="92" spans="2:8" ht="15" thickBot="1" x14ac:dyDescent="0.35">
      <c r="B92" s="999"/>
      <c r="C92" s="1061"/>
      <c r="D92" s="396" t="s">
        <v>582</v>
      </c>
      <c r="E92" s="396" t="s">
        <v>542</v>
      </c>
      <c r="F92" s="263">
        <v>18.260000000000002</v>
      </c>
      <c r="G92" s="259">
        <v>18.260000000000002</v>
      </c>
      <c r="H92" s="299">
        <v>162</v>
      </c>
    </row>
    <row r="93" spans="2:8" ht="21" thickBot="1" x14ac:dyDescent="0.35">
      <c r="B93" s="999"/>
      <c r="C93" s="292" t="s">
        <v>665</v>
      </c>
      <c r="D93" s="396" t="s">
        <v>575</v>
      </c>
      <c r="E93" s="396" t="s">
        <v>542</v>
      </c>
      <c r="F93" s="263">
        <v>5</v>
      </c>
      <c r="G93" s="259">
        <v>5</v>
      </c>
      <c r="H93" s="299">
        <v>46</v>
      </c>
    </row>
    <row r="94" spans="2:8" ht="21" thickBot="1" x14ac:dyDescent="0.35">
      <c r="B94" s="999"/>
      <c r="C94" s="292" t="s">
        <v>666</v>
      </c>
      <c r="D94" s="396" t="s">
        <v>553</v>
      </c>
      <c r="E94" s="396" t="s">
        <v>542</v>
      </c>
      <c r="F94" s="263">
        <v>0.32</v>
      </c>
      <c r="G94" s="259">
        <v>3.16</v>
      </c>
      <c r="H94" s="397">
        <v>3667</v>
      </c>
    </row>
    <row r="95" spans="2:8" ht="15" thickBot="1" x14ac:dyDescent="0.35">
      <c r="B95" s="999"/>
      <c r="C95" s="1062" t="s">
        <v>382</v>
      </c>
      <c r="D95" s="396" t="s">
        <v>322</v>
      </c>
      <c r="E95" s="396" t="s">
        <v>569</v>
      </c>
      <c r="F95" s="400">
        <v>1095.3</v>
      </c>
      <c r="G95" s="404">
        <v>1110.72</v>
      </c>
      <c r="H95" s="397">
        <v>96375</v>
      </c>
    </row>
    <row r="96" spans="2:8" ht="15" thickBot="1" x14ac:dyDescent="0.35">
      <c r="B96" s="999"/>
      <c r="C96" s="1061"/>
      <c r="D96" s="396" t="s">
        <v>454</v>
      </c>
      <c r="E96" s="396" t="s">
        <v>569</v>
      </c>
      <c r="F96" s="263">
        <v>93.91</v>
      </c>
      <c r="G96" s="259">
        <v>111.91</v>
      </c>
      <c r="H96" s="299">
        <v>102</v>
      </c>
    </row>
    <row r="97" spans="2:8" ht="15" thickBot="1" x14ac:dyDescent="0.35">
      <c r="B97" s="999"/>
      <c r="C97" s="1062" t="s">
        <v>385</v>
      </c>
      <c r="D97" s="396" t="s">
        <v>322</v>
      </c>
      <c r="E97" s="396" t="s">
        <v>569</v>
      </c>
      <c r="F97" s="263">
        <v>36.880000000000003</v>
      </c>
      <c r="G97" s="259">
        <v>36.880000000000003</v>
      </c>
      <c r="H97" s="397">
        <v>3413</v>
      </c>
    </row>
    <row r="98" spans="2:8" ht="15" thickBot="1" x14ac:dyDescent="0.35">
      <c r="B98" s="999"/>
      <c r="C98" s="1061"/>
      <c r="D98" s="396" t="s">
        <v>454</v>
      </c>
      <c r="E98" s="396" t="s">
        <v>569</v>
      </c>
      <c r="F98" s="263">
        <v>0</v>
      </c>
      <c r="G98" s="259">
        <v>2.84</v>
      </c>
      <c r="H98" s="299">
        <v>257</v>
      </c>
    </row>
    <row r="99" spans="2:8" ht="21" thickBot="1" x14ac:dyDescent="0.35">
      <c r="B99" s="998"/>
      <c r="C99" s="292" t="s">
        <v>667</v>
      </c>
      <c r="D99" s="396" t="s">
        <v>575</v>
      </c>
      <c r="E99" s="396" t="s">
        <v>542</v>
      </c>
      <c r="F99" s="263">
        <v>23.77</v>
      </c>
      <c r="G99" s="259">
        <v>23.78</v>
      </c>
      <c r="H99" s="299">
        <v>238</v>
      </c>
    </row>
    <row r="100" spans="2:8" ht="15" thickBot="1" x14ac:dyDescent="0.35">
      <c r="B100" s="291" t="s">
        <v>668</v>
      </c>
      <c r="C100" s="292" t="s">
        <v>669</v>
      </c>
      <c r="D100" s="292" t="s">
        <v>576</v>
      </c>
      <c r="E100" s="292" t="s">
        <v>542</v>
      </c>
      <c r="F100" s="259">
        <v>40</v>
      </c>
      <c r="G100" s="259">
        <v>130.97</v>
      </c>
      <c r="H100" s="299">
        <v>314</v>
      </c>
    </row>
    <row r="101" spans="2:8" ht="15" thickBot="1" x14ac:dyDescent="0.35">
      <c r="B101" s="997" t="s">
        <v>165</v>
      </c>
      <c r="C101" s="292" t="s">
        <v>296</v>
      </c>
      <c r="D101" s="396" t="s">
        <v>572</v>
      </c>
      <c r="E101" s="396" t="s">
        <v>542</v>
      </c>
      <c r="F101" s="263">
        <v>79.97</v>
      </c>
      <c r="G101" s="259">
        <v>0.11</v>
      </c>
      <c r="H101" s="397">
        <v>1139</v>
      </c>
    </row>
    <row r="102" spans="2:8" ht="15" thickBot="1" x14ac:dyDescent="0.35">
      <c r="B102" s="999"/>
      <c r="C102" s="401" t="s">
        <v>670</v>
      </c>
      <c r="D102" s="269" t="s">
        <v>568</v>
      </c>
      <c r="E102" s="269" t="s">
        <v>628</v>
      </c>
      <c r="F102" s="405">
        <v>3913.8</v>
      </c>
      <c r="G102" s="406">
        <v>3908</v>
      </c>
      <c r="H102" s="397">
        <v>166876</v>
      </c>
    </row>
    <row r="103" spans="2:8" ht="15" thickBot="1" x14ac:dyDescent="0.35">
      <c r="B103" s="999"/>
      <c r="C103" s="1062" t="s">
        <v>297</v>
      </c>
      <c r="D103" s="396" t="s">
        <v>579</v>
      </c>
      <c r="E103" s="396" t="s">
        <v>580</v>
      </c>
      <c r="F103" s="400">
        <v>1320</v>
      </c>
      <c r="G103" s="404">
        <v>3388.04</v>
      </c>
      <c r="H103" s="299">
        <v>374</v>
      </c>
    </row>
    <row r="104" spans="2:8" ht="15" thickBot="1" x14ac:dyDescent="0.35">
      <c r="B104" s="999"/>
      <c r="C104" s="1065"/>
      <c r="D104" s="396" t="s">
        <v>576</v>
      </c>
      <c r="E104" s="396" t="s">
        <v>542</v>
      </c>
      <c r="F104" s="263">
        <v>19.48</v>
      </c>
      <c r="G104" s="259">
        <v>26.33</v>
      </c>
      <c r="H104" s="299">
        <v>233</v>
      </c>
    </row>
    <row r="105" spans="2:8" ht="15" thickBot="1" x14ac:dyDescent="0.35">
      <c r="B105" s="999"/>
      <c r="C105" s="1061"/>
      <c r="D105" s="396" t="s">
        <v>583</v>
      </c>
      <c r="E105" s="396" t="s">
        <v>569</v>
      </c>
      <c r="F105" s="263">
        <v>8.27</v>
      </c>
      <c r="G105" s="259">
        <v>19.72</v>
      </c>
      <c r="H105" s="299">
        <v>133</v>
      </c>
    </row>
    <row r="106" spans="2:8" ht="15" thickBot="1" x14ac:dyDescent="0.35">
      <c r="B106" s="999"/>
      <c r="C106" s="292" t="s">
        <v>298</v>
      </c>
      <c r="D106" s="396" t="s">
        <v>579</v>
      </c>
      <c r="E106" s="396" t="s">
        <v>580</v>
      </c>
      <c r="F106" s="400">
        <v>6760</v>
      </c>
      <c r="G106" s="404">
        <v>1816.93</v>
      </c>
      <c r="H106" s="299">
        <v>301</v>
      </c>
    </row>
    <row r="107" spans="2:8" ht="15" thickBot="1" x14ac:dyDescent="0.35">
      <c r="B107" s="999"/>
      <c r="C107" s="1062" t="s">
        <v>300</v>
      </c>
      <c r="D107" s="396" t="s">
        <v>572</v>
      </c>
      <c r="E107" s="396" t="s">
        <v>542</v>
      </c>
      <c r="F107" s="263">
        <v>35.799999999999997</v>
      </c>
      <c r="G107" s="259">
        <v>35.799999999999997</v>
      </c>
      <c r="H107" s="299">
        <v>322</v>
      </c>
    </row>
    <row r="108" spans="2:8" ht="15" thickBot="1" x14ac:dyDescent="0.35">
      <c r="B108" s="998"/>
      <c r="C108" s="1061"/>
      <c r="D108" s="396" t="s">
        <v>576</v>
      </c>
      <c r="E108" s="396" t="s">
        <v>542</v>
      </c>
      <c r="F108" s="263">
        <v>168.06</v>
      </c>
      <c r="G108" s="259">
        <v>164.48</v>
      </c>
      <c r="H108" s="397">
        <v>1817</v>
      </c>
    </row>
    <row r="109" spans="2:8" ht="15" thickBot="1" x14ac:dyDescent="0.35">
      <c r="B109" s="277" t="s">
        <v>319</v>
      </c>
      <c r="C109" s="401" t="s">
        <v>671</v>
      </c>
      <c r="D109" s="269" t="s">
        <v>568</v>
      </c>
      <c r="E109" s="269" t="s">
        <v>628</v>
      </c>
      <c r="F109" s="239">
        <v>106.1</v>
      </c>
      <c r="G109" s="268">
        <v>106.1</v>
      </c>
      <c r="H109" s="397">
        <v>4531</v>
      </c>
    </row>
    <row r="110" spans="2:8" ht="15" thickBot="1" x14ac:dyDescent="0.35">
      <c r="B110" s="277" t="s">
        <v>378</v>
      </c>
      <c r="C110" s="401" t="s">
        <v>672</v>
      </c>
      <c r="D110" s="269" t="s">
        <v>568</v>
      </c>
      <c r="E110" s="269" t="s">
        <v>628</v>
      </c>
      <c r="F110" s="405">
        <v>1073.49</v>
      </c>
      <c r="G110" s="268">
        <v>610.13</v>
      </c>
      <c r="H110" s="397">
        <v>43238</v>
      </c>
    </row>
    <row r="111" spans="2:8" ht="21" thickBot="1" x14ac:dyDescent="0.35">
      <c r="B111" s="997" t="s">
        <v>323</v>
      </c>
      <c r="C111" s="292" t="s">
        <v>625</v>
      </c>
      <c r="D111" s="396" t="s">
        <v>578</v>
      </c>
      <c r="E111" s="396" t="s">
        <v>542</v>
      </c>
      <c r="F111" s="263">
        <v>2.31</v>
      </c>
      <c r="G111" s="259">
        <v>3</v>
      </c>
      <c r="H111" s="299">
        <v>730</v>
      </c>
    </row>
    <row r="112" spans="2:8" ht="21" thickBot="1" x14ac:dyDescent="0.35">
      <c r="B112" s="999"/>
      <c r="C112" s="1062" t="s">
        <v>673</v>
      </c>
      <c r="D112" s="396" t="s">
        <v>574</v>
      </c>
      <c r="E112" s="396" t="s">
        <v>542</v>
      </c>
      <c r="F112" s="263">
        <v>4</v>
      </c>
      <c r="G112" s="259">
        <v>1.17</v>
      </c>
      <c r="H112" s="299">
        <v>454</v>
      </c>
    </row>
    <row r="113" spans="2:8" ht="21" thickBot="1" x14ac:dyDescent="0.35">
      <c r="B113" s="999"/>
      <c r="C113" s="1061"/>
      <c r="D113" s="396" t="s">
        <v>578</v>
      </c>
      <c r="E113" s="396" t="s">
        <v>542</v>
      </c>
      <c r="F113" s="263">
        <v>1</v>
      </c>
      <c r="G113" s="259">
        <v>0</v>
      </c>
      <c r="H113" s="299">
        <v>0</v>
      </c>
    </row>
    <row r="114" spans="2:8" ht="15" thickBot="1" x14ac:dyDescent="0.35">
      <c r="B114" s="999"/>
      <c r="C114" s="1062" t="s">
        <v>674</v>
      </c>
      <c r="D114" s="396" t="s">
        <v>322</v>
      </c>
      <c r="E114" s="396" t="s">
        <v>569</v>
      </c>
      <c r="F114" s="263">
        <v>0</v>
      </c>
      <c r="G114" s="259">
        <v>0.9</v>
      </c>
      <c r="H114" s="299">
        <v>84</v>
      </c>
    </row>
    <row r="115" spans="2:8" ht="15" thickBot="1" x14ac:dyDescent="0.35">
      <c r="B115" s="999"/>
      <c r="C115" s="1061"/>
      <c r="D115" s="396" t="s">
        <v>454</v>
      </c>
      <c r="E115" s="396" t="s">
        <v>569</v>
      </c>
      <c r="F115" s="263">
        <v>0</v>
      </c>
      <c r="G115" s="259">
        <v>0.21</v>
      </c>
      <c r="H115" s="299">
        <v>0</v>
      </c>
    </row>
    <row r="116" spans="2:8" ht="15" thickBot="1" x14ac:dyDescent="0.35">
      <c r="B116" s="999"/>
      <c r="C116" s="401" t="s">
        <v>675</v>
      </c>
      <c r="D116" s="269" t="s">
        <v>568</v>
      </c>
      <c r="E116" s="269" t="s">
        <v>628</v>
      </c>
      <c r="F116" s="239">
        <v>42.01</v>
      </c>
      <c r="G116" s="268">
        <v>42.28</v>
      </c>
      <c r="H116" s="397">
        <v>1805</v>
      </c>
    </row>
    <row r="117" spans="2:8" ht="15" thickBot="1" x14ac:dyDescent="0.35">
      <c r="B117" s="999"/>
      <c r="C117" s="292" t="s">
        <v>621</v>
      </c>
      <c r="D117" s="396" t="s">
        <v>318</v>
      </c>
      <c r="E117" s="396" t="s">
        <v>542</v>
      </c>
      <c r="F117" s="263">
        <v>0</v>
      </c>
      <c r="G117" s="259">
        <v>0.01</v>
      </c>
      <c r="H117" s="397">
        <v>3198</v>
      </c>
    </row>
    <row r="118" spans="2:8" ht="31.2" thickBot="1" x14ac:dyDescent="0.35">
      <c r="B118" s="999"/>
      <c r="C118" s="1062" t="s">
        <v>676</v>
      </c>
      <c r="D118" s="396" t="s">
        <v>584</v>
      </c>
      <c r="E118" s="396" t="s">
        <v>542</v>
      </c>
      <c r="F118" s="263">
        <v>0.01</v>
      </c>
      <c r="G118" s="259">
        <v>0.01</v>
      </c>
      <c r="H118" s="299">
        <v>101</v>
      </c>
    </row>
    <row r="119" spans="2:8" ht="21" thickBot="1" x14ac:dyDescent="0.35">
      <c r="B119" s="1003"/>
      <c r="C119" s="1066"/>
      <c r="D119" s="407" t="s">
        <v>553</v>
      </c>
      <c r="E119" s="407" t="s">
        <v>542</v>
      </c>
      <c r="F119" s="408">
        <v>0.01</v>
      </c>
      <c r="G119" s="301">
        <v>0.02</v>
      </c>
      <c r="H119" s="302">
        <v>289</v>
      </c>
    </row>
  </sheetData>
  <mergeCells count="45">
    <mergeCell ref="B111:B119"/>
    <mergeCell ref="C112:C113"/>
    <mergeCell ref="C114:C115"/>
    <mergeCell ref="C118:C119"/>
    <mergeCell ref="B87:B99"/>
    <mergeCell ref="C87:C88"/>
    <mergeCell ref="C89:C92"/>
    <mergeCell ref="C95:C96"/>
    <mergeCell ref="C97:C98"/>
    <mergeCell ref="B101:B108"/>
    <mergeCell ref="C103:C105"/>
    <mergeCell ref="C107:C108"/>
    <mergeCell ref="B72:B76"/>
    <mergeCell ref="B77:B81"/>
    <mergeCell ref="C78:C80"/>
    <mergeCell ref="B82:B86"/>
    <mergeCell ref="C82:C83"/>
    <mergeCell ref="C84:C85"/>
    <mergeCell ref="B65:B66"/>
    <mergeCell ref="C65:C66"/>
    <mergeCell ref="B67:B68"/>
    <mergeCell ref="C67:C68"/>
    <mergeCell ref="B69:B71"/>
    <mergeCell ref="C70:C71"/>
    <mergeCell ref="B63:B64"/>
    <mergeCell ref="B38:B40"/>
    <mergeCell ref="C38:C40"/>
    <mergeCell ref="B41:B44"/>
    <mergeCell ref="C41:C42"/>
    <mergeCell ref="C43:C44"/>
    <mergeCell ref="B46:B50"/>
    <mergeCell ref="C48:C50"/>
    <mergeCell ref="B51:B59"/>
    <mergeCell ref="C51:C52"/>
    <mergeCell ref="C53:C55"/>
    <mergeCell ref="B60:B62"/>
    <mergeCell ref="C60:C61"/>
    <mergeCell ref="B23:H23"/>
    <mergeCell ref="B25:B26"/>
    <mergeCell ref="C25:C26"/>
    <mergeCell ref="B28:B37"/>
    <mergeCell ref="C28:C29"/>
    <mergeCell ref="C30:C31"/>
    <mergeCell ref="C32:C34"/>
    <mergeCell ref="C35:C3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J40"/>
  <sheetViews>
    <sheetView showGridLines="0" workbookViewId="0">
      <selection activeCell="D31" sqref="D31"/>
    </sheetView>
  </sheetViews>
  <sheetFormatPr defaultColWidth="9.109375" defaultRowHeight="12" x14ac:dyDescent="0.25"/>
  <cols>
    <col min="1" max="1" width="1.88671875" style="1" customWidth="1"/>
    <col min="2" max="2" width="7.33203125" style="1" customWidth="1"/>
    <col min="3" max="3" width="14.44140625" style="1" bestFit="1" customWidth="1"/>
    <col min="4" max="4" width="48.44140625" style="74" customWidth="1"/>
    <col min="5" max="5" width="15" style="1" customWidth="1"/>
    <col min="6" max="6" width="9.109375" style="1"/>
    <col min="7" max="7" width="18.5546875" style="1" customWidth="1"/>
    <col min="8" max="16384" width="9.109375" style="1"/>
  </cols>
  <sheetData>
    <row r="1" spans="2:10" ht="13.2" x14ac:dyDescent="0.25">
      <c r="B1" s="197" t="s">
        <v>33</v>
      </c>
      <c r="C1" s="162"/>
      <c r="D1" s="198"/>
    </row>
    <row r="2" spans="2:10" ht="13.2" x14ac:dyDescent="0.25">
      <c r="B2" s="16"/>
    </row>
    <row r="3" spans="2:10" ht="22.8" x14ac:dyDescent="0.25">
      <c r="B3" s="41" t="s">
        <v>34</v>
      </c>
      <c r="C3" s="42" t="s">
        <v>35</v>
      </c>
      <c r="D3" s="42" t="s">
        <v>36</v>
      </c>
      <c r="E3" s="43" t="s">
        <v>37</v>
      </c>
    </row>
    <row r="4" spans="2:10" x14ac:dyDescent="0.25">
      <c r="B4" s="44">
        <v>1</v>
      </c>
      <c r="C4" s="44" t="s">
        <v>38</v>
      </c>
      <c r="D4" s="130" t="s">
        <v>39</v>
      </c>
      <c r="E4" s="45">
        <v>228768</v>
      </c>
      <c r="J4" s="15"/>
    </row>
    <row r="5" spans="2:10" x14ac:dyDescent="0.25">
      <c r="B5" s="44">
        <v>2</v>
      </c>
      <c r="C5" s="44" t="s">
        <v>38</v>
      </c>
      <c r="D5" s="130" t="s">
        <v>40</v>
      </c>
      <c r="E5" s="45">
        <v>32453</v>
      </c>
      <c r="J5" s="15"/>
    </row>
    <row r="6" spans="2:10" x14ac:dyDescent="0.25">
      <c r="B6" s="44">
        <v>3</v>
      </c>
      <c r="C6" s="44" t="s">
        <v>38</v>
      </c>
      <c r="D6" s="130" t="s">
        <v>41</v>
      </c>
      <c r="E6" s="45">
        <v>118029</v>
      </c>
      <c r="J6" s="15"/>
    </row>
    <row r="7" spans="2:10" x14ac:dyDescent="0.25">
      <c r="B7" s="44">
        <v>4</v>
      </c>
      <c r="C7" s="44" t="s">
        <v>38</v>
      </c>
      <c r="D7" s="74" t="s">
        <v>153</v>
      </c>
      <c r="E7" s="45">
        <v>2111</v>
      </c>
      <c r="J7" s="15"/>
    </row>
    <row r="8" spans="2:10" x14ac:dyDescent="0.25">
      <c r="B8" s="44">
        <v>5</v>
      </c>
      <c r="C8" s="44" t="s">
        <v>38</v>
      </c>
      <c r="D8" s="46" t="s">
        <v>154</v>
      </c>
      <c r="E8" s="45">
        <v>235926</v>
      </c>
    </row>
    <row r="9" spans="2:10" ht="24" x14ac:dyDescent="0.25">
      <c r="B9" s="44">
        <v>6</v>
      </c>
      <c r="C9" s="44" t="s">
        <v>38</v>
      </c>
      <c r="D9" s="47" t="s">
        <v>43</v>
      </c>
      <c r="E9" s="45">
        <v>14793</v>
      </c>
    </row>
    <row r="10" spans="2:10" x14ac:dyDescent="0.25">
      <c r="B10" s="44">
        <v>7</v>
      </c>
      <c r="C10" s="44" t="s">
        <v>38</v>
      </c>
      <c r="D10" s="47" t="s">
        <v>44</v>
      </c>
      <c r="E10" s="45">
        <v>7784</v>
      </c>
    </row>
    <row r="11" spans="2:10" ht="24" x14ac:dyDescent="0.25">
      <c r="B11" s="44">
        <v>8</v>
      </c>
      <c r="C11" s="44" t="s">
        <v>38</v>
      </c>
      <c r="D11" s="74" t="s">
        <v>155</v>
      </c>
      <c r="E11" s="45">
        <v>1149</v>
      </c>
    </row>
    <row r="12" spans="2:10" x14ac:dyDescent="0.25">
      <c r="B12" s="44">
        <v>9</v>
      </c>
      <c r="C12" s="44" t="s">
        <v>38</v>
      </c>
      <c r="D12" s="74" t="s">
        <v>45</v>
      </c>
      <c r="E12" s="45">
        <v>17684</v>
      </c>
      <c r="J12" s="15"/>
    </row>
    <row r="13" spans="2:10" ht="24" x14ac:dyDescent="0.25">
      <c r="B13" s="44">
        <v>10</v>
      </c>
      <c r="C13" s="44" t="s">
        <v>38</v>
      </c>
      <c r="D13" s="130" t="s">
        <v>46</v>
      </c>
      <c r="E13" s="45">
        <v>131621</v>
      </c>
    </row>
    <row r="14" spans="2:10" x14ac:dyDescent="0.25">
      <c r="B14" s="44">
        <v>11</v>
      </c>
      <c r="C14" s="44" t="s">
        <v>38</v>
      </c>
      <c r="D14" s="130" t="s">
        <v>47</v>
      </c>
      <c r="E14" s="45">
        <v>48405</v>
      </c>
    </row>
    <row r="15" spans="2:10" x14ac:dyDescent="0.25">
      <c r="B15" s="44">
        <v>12</v>
      </c>
      <c r="C15" s="44" t="s">
        <v>38</v>
      </c>
      <c r="D15" s="130" t="s">
        <v>236</v>
      </c>
      <c r="E15" s="45">
        <v>994</v>
      </c>
      <c r="J15" s="15"/>
    </row>
    <row r="16" spans="2:10" ht="24" x14ac:dyDescent="0.25">
      <c r="B16" s="44">
        <v>13</v>
      </c>
      <c r="C16" s="44" t="s">
        <v>38</v>
      </c>
      <c r="D16" s="130" t="s">
        <v>237</v>
      </c>
      <c r="E16" s="45">
        <v>2050</v>
      </c>
      <c r="J16" s="15"/>
    </row>
    <row r="17" spans="2:10" x14ac:dyDescent="0.25">
      <c r="B17" s="44">
        <v>14</v>
      </c>
      <c r="C17" s="44" t="s">
        <v>38</v>
      </c>
      <c r="D17" s="130" t="s">
        <v>48</v>
      </c>
      <c r="E17" s="45">
        <v>133698</v>
      </c>
    </row>
    <row r="18" spans="2:10" x14ac:dyDescent="0.25">
      <c r="B18" s="44">
        <v>15</v>
      </c>
      <c r="C18" s="44" t="s">
        <v>38</v>
      </c>
      <c r="D18" s="130" t="s">
        <v>162</v>
      </c>
      <c r="E18" s="45">
        <v>20599</v>
      </c>
      <c r="J18" s="15"/>
    </row>
    <row r="19" spans="2:10" ht="36" x14ac:dyDescent="0.25">
      <c r="B19" s="44">
        <v>16</v>
      </c>
      <c r="C19" s="44" t="s">
        <v>38</v>
      </c>
      <c r="D19" s="130" t="s">
        <v>156</v>
      </c>
      <c r="E19" s="45">
        <v>0</v>
      </c>
      <c r="J19" s="15"/>
    </row>
    <row r="20" spans="2:10" x14ac:dyDescent="0.25">
      <c r="B20" s="44">
        <v>17</v>
      </c>
      <c r="C20" s="44" t="s">
        <v>38</v>
      </c>
      <c r="D20" s="130" t="s">
        <v>143</v>
      </c>
      <c r="E20" s="45">
        <v>200</v>
      </c>
    </row>
    <row r="21" spans="2:10" x14ac:dyDescent="0.25">
      <c r="B21" s="44">
        <v>18</v>
      </c>
      <c r="C21" s="44" t="s">
        <v>49</v>
      </c>
      <c r="D21" s="130" t="s">
        <v>157</v>
      </c>
      <c r="E21" s="45">
        <v>18907</v>
      </c>
    </row>
    <row r="22" spans="2:10" x14ac:dyDescent="0.25">
      <c r="B22" s="44">
        <v>19</v>
      </c>
      <c r="C22" s="44" t="s">
        <v>49</v>
      </c>
      <c r="D22" s="130" t="s">
        <v>158</v>
      </c>
      <c r="E22" s="45">
        <v>1410</v>
      </c>
    </row>
    <row r="23" spans="2:10" x14ac:dyDescent="0.25">
      <c r="B23" s="44">
        <v>20</v>
      </c>
      <c r="C23" s="44" t="s">
        <v>49</v>
      </c>
      <c r="D23" s="130" t="s">
        <v>52</v>
      </c>
      <c r="E23" s="45">
        <v>12257</v>
      </c>
    </row>
    <row r="24" spans="2:10" x14ac:dyDescent="0.25">
      <c r="B24" s="44">
        <v>21</v>
      </c>
      <c r="C24" s="44" t="s">
        <v>49</v>
      </c>
      <c r="D24" s="130" t="s">
        <v>51</v>
      </c>
      <c r="E24" s="45">
        <v>36587</v>
      </c>
    </row>
    <row r="25" spans="2:10" x14ac:dyDescent="0.25">
      <c r="B25" s="44">
        <v>22</v>
      </c>
      <c r="C25" s="44" t="s">
        <v>49</v>
      </c>
      <c r="D25" s="130" t="s">
        <v>50</v>
      </c>
      <c r="E25" s="45">
        <v>739</v>
      </c>
      <c r="J25" s="15"/>
    </row>
    <row r="26" spans="2:10" x14ac:dyDescent="0.25">
      <c r="B26" s="44">
        <v>23</v>
      </c>
      <c r="C26" s="44" t="s">
        <v>49</v>
      </c>
      <c r="D26" s="130" t="s">
        <v>44</v>
      </c>
      <c r="E26" s="45">
        <v>417</v>
      </c>
      <c r="J26" s="15"/>
    </row>
    <row r="27" spans="2:10" x14ac:dyDescent="0.25">
      <c r="B27" s="44">
        <v>24</v>
      </c>
      <c r="C27" s="44" t="s">
        <v>49</v>
      </c>
      <c r="D27" s="130" t="s">
        <v>238</v>
      </c>
      <c r="E27" s="45">
        <v>1084</v>
      </c>
      <c r="J27" s="15"/>
    </row>
    <row r="28" spans="2:10" ht="24" x14ac:dyDescent="0.25">
      <c r="B28" s="44">
        <v>25</v>
      </c>
      <c r="C28" s="44" t="s">
        <v>49</v>
      </c>
      <c r="D28" s="130" t="s">
        <v>160</v>
      </c>
      <c r="E28" s="45">
        <v>100</v>
      </c>
      <c r="J28" s="15"/>
    </row>
    <row r="29" spans="2:10" x14ac:dyDescent="0.25">
      <c r="B29" s="44">
        <v>26</v>
      </c>
      <c r="C29" s="44" t="s">
        <v>49</v>
      </c>
      <c r="D29" s="130" t="s">
        <v>143</v>
      </c>
      <c r="E29" s="45">
        <v>18383</v>
      </c>
    </row>
    <row r="30" spans="2:10" ht="15" customHeight="1" x14ac:dyDescent="0.25">
      <c r="B30" s="882" t="s">
        <v>24</v>
      </c>
      <c r="C30" s="883"/>
      <c r="D30" s="131"/>
      <c r="E30" s="48">
        <f>SUM(E4:E29)</f>
        <v>1086148</v>
      </c>
    </row>
    <row r="31" spans="2:10" x14ac:dyDescent="0.25">
      <c r="B31" s="49" t="s">
        <v>54</v>
      </c>
      <c r="C31" s="50"/>
      <c r="D31" s="132"/>
      <c r="E31" s="51">
        <v>1086148</v>
      </c>
    </row>
    <row r="32" spans="2:10" x14ac:dyDescent="0.25">
      <c r="B32" s="52" t="s">
        <v>55</v>
      </c>
      <c r="C32" s="53"/>
      <c r="D32" s="133"/>
      <c r="E32" s="54">
        <v>1071331</v>
      </c>
    </row>
    <row r="33" spans="8:10" x14ac:dyDescent="0.25">
      <c r="J33" s="15"/>
    </row>
    <row r="36" spans="8:10" x14ac:dyDescent="0.25">
      <c r="H36" s="15"/>
    </row>
    <row r="37" spans="8:10" x14ac:dyDescent="0.25">
      <c r="J37" s="15"/>
    </row>
    <row r="38" spans="8:10" x14ac:dyDescent="0.25">
      <c r="J38" s="15"/>
    </row>
    <row r="39" spans="8:10" x14ac:dyDescent="0.25">
      <c r="I39" s="15"/>
    </row>
    <row r="40" spans="8:10" x14ac:dyDescent="0.25">
      <c r="I40" s="15"/>
    </row>
  </sheetData>
  <mergeCells count="1">
    <mergeCell ref="B30:C30"/>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I49"/>
  <sheetViews>
    <sheetView showGridLines="0" workbookViewId="0">
      <selection sqref="A1:A1048576"/>
    </sheetView>
  </sheetViews>
  <sheetFormatPr defaultRowHeight="14.4" x14ac:dyDescent="0.3"/>
  <cols>
    <col min="1" max="1" width="2.6640625" customWidth="1"/>
    <col min="5" max="5" width="29.33203125" style="422" customWidth="1"/>
    <col min="7" max="8" width="11.33203125" bestFit="1" customWidth="1"/>
    <col min="9" max="9" width="15.33203125" customWidth="1"/>
  </cols>
  <sheetData>
    <row r="1" spans="2:9" x14ac:dyDescent="0.3">
      <c r="B1" s="16" t="s">
        <v>677</v>
      </c>
    </row>
    <row r="2" spans="2:9" ht="15" thickBot="1" x14ac:dyDescent="0.35"/>
    <row r="3" spans="2:9" ht="15" thickBot="1" x14ac:dyDescent="0.35">
      <c r="B3" s="949" t="s">
        <v>678</v>
      </c>
      <c r="C3" s="950"/>
      <c r="D3" s="950"/>
      <c r="E3" s="950"/>
      <c r="F3" s="950"/>
      <c r="G3" s="950"/>
      <c r="H3" s="950"/>
      <c r="I3" s="951"/>
    </row>
    <row r="4" spans="2:9" ht="61.8" thickBot="1" x14ac:dyDescent="0.35">
      <c r="B4" s="409"/>
      <c r="C4" s="410" t="s">
        <v>306</v>
      </c>
      <c r="D4" s="410"/>
      <c r="E4" s="410" t="s">
        <v>269</v>
      </c>
      <c r="F4" s="410" t="s">
        <v>679</v>
      </c>
      <c r="G4" s="410" t="s">
        <v>680</v>
      </c>
      <c r="H4" s="410" t="s">
        <v>463</v>
      </c>
      <c r="I4" s="412" t="s">
        <v>681</v>
      </c>
    </row>
    <row r="5" spans="2:9" x14ac:dyDescent="0.3">
      <c r="B5" s="355">
        <v>1</v>
      </c>
      <c r="C5" s="343" t="s">
        <v>319</v>
      </c>
      <c r="D5" s="413"/>
      <c r="E5" s="326" t="s">
        <v>319</v>
      </c>
      <c r="F5" s="413" t="s">
        <v>682</v>
      </c>
      <c r="G5" s="413" t="s">
        <v>683</v>
      </c>
      <c r="H5" s="413" t="s">
        <v>683</v>
      </c>
      <c r="I5" s="414" t="s">
        <v>684</v>
      </c>
    </row>
    <row r="6" spans="2:9" x14ac:dyDescent="0.3">
      <c r="B6" s="355">
        <v>2</v>
      </c>
      <c r="C6" s="343" t="s">
        <v>685</v>
      </c>
      <c r="D6" s="413"/>
      <c r="E6" s="326" t="s">
        <v>686</v>
      </c>
      <c r="F6" s="413" t="s">
        <v>682</v>
      </c>
      <c r="G6" s="413" t="s">
        <v>683</v>
      </c>
      <c r="H6" s="413" t="s">
        <v>683</v>
      </c>
      <c r="I6" s="414" t="s">
        <v>684</v>
      </c>
    </row>
    <row r="7" spans="2:9" x14ac:dyDescent="0.3">
      <c r="B7" s="355">
        <v>3</v>
      </c>
      <c r="C7" s="343" t="s">
        <v>687</v>
      </c>
      <c r="D7" s="413"/>
      <c r="E7" s="326" t="s">
        <v>688</v>
      </c>
      <c r="F7" s="413" t="s">
        <v>682</v>
      </c>
      <c r="G7" s="413" t="s">
        <v>683</v>
      </c>
      <c r="H7" s="413" t="s">
        <v>683</v>
      </c>
      <c r="I7" s="414" t="s">
        <v>689</v>
      </c>
    </row>
    <row r="8" spans="2:9" x14ac:dyDescent="0.3">
      <c r="B8" s="355">
        <v>4</v>
      </c>
      <c r="C8" s="343" t="s">
        <v>690</v>
      </c>
      <c r="D8" s="413"/>
      <c r="E8" s="326" t="s">
        <v>691</v>
      </c>
      <c r="F8" s="413" t="s">
        <v>682</v>
      </c>
      <c r="G8" s="413" t="s">
        <v>683</v>
      </c>
      <c r="H8" s="413" t="s">
        <v>683</v>
      </c>
      <c r="I8" s="414" t="s">
        <v>689</v>
      </c>
    </row>
    <row r="9" spans="2:9" x14ac:dyDescent="0.3">
      <c r="B9" s="355">
        <v>5</v>
      </c>
      <c r="C9" s="343" t="s">
        <v>692</v>
      </c>
      <c r="D9" s="413"/>
      <c r="E9" s="326" t="s">
        <v>386</v>
      </c>
      <c r="F9" s="413" t="s">
        <v>682</v>
      </c>
      <c r="G9" s="413" t="s">
        <v>683</v>
      </c>
      <c r="H9" s="413" t="s">
        <v>683</v>
      </c>
      <c r="I9" s="414" t="s">
        <v>693</v>
      </c>
    </row>
    <row r="10" spans="2:9" x14ac:dyDescent="0.3">
      <c r="B10" s="355">
        <v>6</v>
      </c>
      <c r="C10" s="343" t="s">
        <v>694</v>
      </c>
      <c r="D10" s="413"/>
      <c r="E10" s="326" t="s">
        <v>695</v>
      </c>
      <c r="F10" s="413" t="s">
        <v>682</v>
      </c>
      <c r="G10" s="413" t="s">
        <v>683</v>
      </c>
      <c r="H10" s="413" t="s">
        <v>683</v>
      </c>
      <c r="I10" s="414" t="s">
        <v>696</v>
      </c>
    </row>
    <row r="11" spans="2:9" x14ac:dyDescent="0.3">
      <c r="B11" s="355">
        <v>7</v>
      </c>
      <c r="C11" s="343" t="s">
        <v>697</v>
      </c>
      <c r="D11" s="413"/>
      <c r="E11" s="326" t="s">
        <v>698</v>
      </c>
      <c r="F11" s="413" t="s">
        <v>682</v>
      </c>
      <c r="G11" s="413" t="s">
        <v>683</v>
      </c>
      <c r="H11" s="413" t="s">
        <v>683</v>
      </c>
      <c r="I11" s="414" t="s">
        <v>689</v>
      </c>
    </row>
    <row r="12" spans="2:9" x14ac:dyDescent="0.3">
      <c r="B12" s="355">
        <v>8</v>
      </c>
      <c r="C12" s="343" t="s">
        <v>699</v>
      </c>
      <c r="D12" s="413"/>
      <c r="E12" s="326" t="s">
        <v>340</v>
      </c>
      <c r="F12" s="413" t="s">
        <v>682</v>
      </c>
      <c r="G12" s="413" t="s">
        <v>683</v>
      </c>
      <c r="H12" s="413" t="s">
        <v>683</v>
      </c>
      <c r="I12" s="414" t="s">
        <v>700</v>
      </c>
    </row>
    <row r="13" spans="2:9" x14ac:dyDescent="0.3">
      <c r="B13" s="355">
        <v>9</v>
      </c>
      <c r="C13" s="343" t="s">
        <v>701</v>
      </c>
      <c r="D13" s="413"/>
      <c r="E13" s="326" t="s">
        <v>340</v>
      </c>
      <c r="F13" s="413" t="s">
        <v>682</v>
      </c>
      <c r="G13" s="413" t="s">
        <v>683</v>
      </c>
      <c r="H13" s="413" t="s">
        <v>683</v>
      </c>
      <c r="I13" s="414" t="s">
        <v>702</v>
      </c>
    </row>
    <row r="14" spans="2:9" x14ac:dyDescent="0.3">
      <c r="B14" s="355">
        <v>10</v>
      </c>
      <c r="C14" s="343" t="s">
        <v>703</v>
      </c>
      <c r="D14" s="413"/>
      <c r="E14" s="326" t="s">
        <v>704</v>
      </c>
      <c r="F14" s="413" t="s">
        <v>682</v>
      </c>
      <c r="G14" s="413" t="s">
        <v>683</v>
      </c>
      <c r="H14" s="413" t="s">
        <v>683</v>
      </c>
      <c r="I14" s="414" t="s">
        <v>702</v>
      </c>
    </row>
    <row r="15" spans="2:9" x14ac:dyDescent="0.3">
      <c r="B15" s="355">
        <v>11</v>
      </c>
      <c r="C15" s="343" t="s">
        <v>329</v>
      </c>
      <c r="D15" s="413"/>
      <c r="E15" s="326" t="s">
        <v>326</v>
      </c>
      <c r="F15" s="413" t="s">
        <v>682</v>
      </c>
      <c r="G15" s="413" t="s">
        <v>683</v>
      </c>
      <c r="H15" s="413" t="s">
        <v>683</v>
      </c>
      <c r="I15" s="414" t="s">
        <v>689</v>
      </c>
    </row>
    <row r="16" spans="2:9" x14ac:dyDescent="0.3">
      <c r="B16" s="355">
        <v>12</v>
      </c>
      <c r="C16" s="343" t="s">
        <v>705</v>
      </c>
      <c r="D16" s="413"/>
      <c r="E16" s="326" t="s">
        <v>326</v>
      </c>
      <c r="F16" s="413" t="s">
        <v>682</v>
      </c>
      <c r="G16" s="413" t="s">
        <v>683</v>
      </c>
      <c r="H16" s="413" t="s">
        <v>683</v>
      </c>
      <c r="I16" s="414" t="s">
        <v>706</v>
      </c>
    </row>
    <row r="17" spans="2:9" x14ac:dyDescent="0.3">
      <c r="B17" s="355">
        <v>13</v>
      </c>
      <c r="C17" s="343" t="s">
        <v>707</v>
      </c>
      <c r="D17" s="413"/>
      <c r="E17" s="326" t="s">
        <v>326</v>
      </c>
      <c r="F17" s="413" t="s">
        <v>682</v>
      </c>
      <c r="G17" s="413" t="s">
        <v>683</v>
      </c>
      <c r="H17" s="413" t="s">
        <v>683</v>
      </c>
      <c r="I17" s="414" t="s">
        <v>708</v>
      </c>
    </row>
    <row r="18" spans="2:9" x14ac:dyDescent="0.3">
      <c r="B18" s="355">
        <v>14</v>
      </c>
      <c r="C18" s="343" t="s">
        <v>709</v>
      </c>
      <c r="D18" s="413"/>
      <c r="E18" s="326" t="s">
        <v>340</v>
      </c>
      <c r="F18" s="413" t="s">
        <v>682</v>
      </c>
      <c r="G18" s="413" t="s">
        <v>683</v>
      </c>
      <c r="H18" s="413" t="s">
        <v>683</v>
      </c>
      <c r="I18" s="414" t="s">
        <v>706</v>
      </c>
    </row>
    <row r="19" spans="2:9" x14ac:dyDescent="0.3">
      <c r="B19" s="355">
        <v>15</v>
      </c>
      <c r="C19" s="343" t="s">
        <v>710</v>
      </c>
      <c r="D19" s="413"/>
      <c r="E19" s="326" t="s">
        <v>299</v>
      </c>
      <c r="F19" s="413" t="s">
        <v>682</v>
      </c>
      <c r="G19" s="413" t="s">
        <v>683</v>
      </c>
      <c r="H19" s="413" t="s">
        <v>683</v>
      </c>
      <c r="I19" s="414" t="s">
        <v>711</v>
      </c>
    </row>
    <row r="20" spans="2:9" x14ac:dyDescent="0.3">
      <c r="B20" s="355">
        <v>16</v>
      </c>
      <c r="C20" s="343" t="s">
        <v>299</v>
      </c>
      <c r="D20" s="413"/>
      <c r="E20" s="326" t="s">
        <v>299</v>
      </c>
      <c r="F20" s="413" t="s">
        <v>682</v>
      </c>
      <c r="G20" s="413" t="s">
        <v>683</v>
      </c>
      <c r="H20" s="413" t="s">
        <v>683</v>
      </c>
      <c r="I20" s="414" t="s">
        <v>712</v>
      </c>
    </row>
    <row r="21" spans="2:9" x14ac:dyDescent="0.3">
      <c r="B21" s="355">
        <v>17</v>
      </c>
      <c r="C21" s="343" t="s">
        <v>713</v>
      </c>
      <c r="D21" s="413"/>
      <c r="E21" s="326" t="s">
        <v>714</v>
      </c>
      <c r="F21" s="413" t="s">
        <v>682</v>
      </c>
      <c r="G21" s="413" t="s">
        <v>683</v>
      </c>
      <c r="H21" s="413" t="s">
        <v>683</v>
      </c>
      <c r="I21" s="414" t="s">
        <v>684</v>
      </c>
    </row>
    <row r="22" spans="2:9" ht="15" thickBot="1" x14ac:dyDescent="0.35">
      <c r="B22" s="358">
        <v>18</v>
      </c>
      <c r="C22" s="348" t="s">
        <v>715</v>
      </c>
      <c r="D22" s="415"/>
      <c r="E22" s="416" t="s">
        <v>714</v>
      </c>
      <c r="F22" s="415" t="s">
        <v>682</v>
      </c>
      <c r="G22" s="415" t="s">
        <v>683</v>
      </c>
      <c r="H22" s="415" t="s">
        <v>683</v>
      </c>
      <c r="I22" s="417" t="s">
        <v>700</v>
      </c>
    </row>
    <row r="24" spans="2:9" ht="15" thickBot="1" x14ac:dyDescent="0.35"/>
    <row r="25" spans="2:9" ht="15" thickBot="1" x14ac:dyDescent="0.35">
      <c r="B25" s="1067" t="s">
        <v>716</v>
      </c>
      <c r="C25" s="1068"/>
      <c r="D25" s="1068"/>
      <c r="E25" s="1068"/>
      <c r="F25" s="1069"/>
    </row>
    <row r="26" spans="2:9" ht="31.2" thickBot="1" x14ac:dyDescent="0.35">
      <c r="B26" s="418" t="s">
        <v>717</v>
      </c>
      <c r="C26" s="419" t="s">
        <v>306</v>
      </c>
      <c r="D26" s="419" t="s">
        <v>718</v>
      </c>
      <c r="E26" s="423" t="s">
        <v>719</v>
      </c>
      <c r="F26" s="420" t="s">
        <v>720</v>
      </c>
    </row>
    <row r="27" spans="2:9" ht="31.2" x14ac:dyDescent="0.3">
      <c r="B27" s="1070" t="s">
        <v>721</v>
      </c>
      <c r="C27" s="1073" t="s">
        <v>722</v>
      </c>
      <c r="D27" s="1073" t="s">
        <v>723</v>
      </c>
      <c r="E27" s="424" t="s">
        <v>724</v>
      </c>
      <c r="F27" s="1076">
        <v>82.75</v>
      </c>
    </row>
    <row r="28" spans="2:9" x14ac:dyDescent="0.3">
      <c r="B28" s="1071"/>
      <c r="C28" s="1074"/>
      <c r="D28" s="1074"/>
      <c r="E28" s="424" t="s">
        <v>725</v>
      </c>
      <c r="F28" s="1077"/>
    </row>
    <row r="29" spans="2:9" x14ac:dyDescent="0.3">
      <c r="B29" s="1071"/>
      <c r="C29" s="1074"/>
      <c r="D29" s="1074"/>
      <c r="E29" s="424" t="s">
        <v>726</v>
      </c>
      <c r="F29" s="1077"/>
    </row>
    <row r="30" spans="2:9" ht="21" x14ac:dyDescent="0.3">
      <c r="B30" s="1071"/>
      <c r="C30" s="1074"/>
      <c r="D30" s="1074"/>
      <c r="E30" s="424" t="s">
        <v>727</v>
      </c>
      <c r="F30" s="1077"/>
    </row>
    <row r="31" spans="2:9" ht="21" x14ac:dyDescent="0.3">
      <c r="B31" s="1071"/>
      <c r="C31" s="1074"/>
      <c r="D31" s="1074"/>
      <c r="E31" s="424" t="s">
        <v>728</v>
      </c>
      <c r="F31" s="1077"/>
    </row>
    <row r="32" spans="2:9" ht="21" x14ac:dyDescent="0.3">
      <c r="B32" s="1071"/>
      <c r="C32" s="1074"/>
      <c r="D32" s="1074"/>
      <c r="E32" s="424" t="s">
        <v>729</v>
      </c>
      <c r="F32" s="1077"/>
    </row>
    <row r="33" spans="2:6" ht="21" x14ac:dyDescent="0.3">
      <c r="B33" s="1071"/>
      <c r="C33" s="1074"/>
      <c r="D33" s="1074"/>
      <c r="E33" s="424" t="s">
        <v>730</v>
      </c>
      <c r="F33" s="1077"/>
    </row>
    <row r="34" spans="2:6" ht="21" x14ac:dyDescent="0.3">
      <c r="B34" s="1071"/>
      <c r="C34" s="1074"/>
      <c r="D34" s="1074"/>
      <c r="E34" s="424" t="s">
        <v>731</v>
      </c>
      <c r="F34" s="1077"/>
    </row>
    <row r="35" spans="2:6" ht="21" x14ac:dyDescent="0.3">
      <c r="B35" s="1071"/>
      <c r="C35" s="1074"/>
      <c r="D35" s="1074"/>
      <c r="E35" s="424" t="s">
        <v>732</v>
      </c>
      <c r="F35" s="1077"/>
    </row>
    <row r="36" spans="2:6" ht="21" x14ac:dyDescent="0.3">
      <c r="B36" s="1071"/>
      <c r="C36" s="1074"/>
      <c r="D36" s="1074"/>
      <c r="E36" s="424" t="s">
        <v>733</v>
      </c>
      <c r="F36" s="1077"/>
    </row>
    <row r="37" spans="2:6" ht="15" thickBot="1" x14ac:dyDescent="0.35">
      <c r="B37" s="1072"/>
      <c r="C37" s="1075"/>
      <c r="D37" s="1075"/>
      <c r="E37" s="425" t="s">
        <v>734</v>
      </c>
      <c r="F37" s="1078"/>
    </row>
    <row r="38" spans="2:6" ht="31.2" x14ac:dyDescent="0.3">
      <c r="B38" s="1079" t="s">
        <v>735</v>
      </c>
      <c r="C38" s="1080" t="s">
        <v>736</v>
      </c>
      <c r="D38" s="1080" t="s">
        <v>723</v>
      </c>
      <c r="E38" s="424" t="s">
        <v>737</v>
      </c>
      <c r="F38" s="1081">
        <v>85.41</v>
      </c>
    </row>
    <row r="39" spans="2:6" x14ac:dyDescent="0.3">
      <c r="B39" s="1071"/>
      <c r="C39" s="1074"/>
      <c r="D39" s="1074"/>
      <c r="E39" s="424" t="s">
        <v>738</v>
      </c>
      <c r="F39" s="1077"/>
    </row>
    <row r="40" spans="2:6" ht="21" x14ac:dyDescent="0.3">
      <c r="B40" s="1071"/>
      <c r="C40" s="1074"/>
      <c r="D40" s="1074"/>
      <c r="E40" s="424" t="s">
        <v>739</v>
      </c>
      <c r="F40" s="1077"/>
    </row>
    <row r="41" spans="2:6" ht="21" x14ac:dyDescent="0.3">
      <c r="B41" s="1071"/>
      <c r="C41" s="1074"/>
      <c r="D41" s="1074"/>
      <c r="E41" s="424" t="s">
        <v>740</v>
      </c>
      <c r="F41" s="1077"/>
    </row>
    <row r="42" spans="2:6" ht="21" x14ac:dyDescent="0.3">
      <c r="B42" s="1071"/>
      <c r="C42" s="1074"/>
      <c r="D42" s="1074"/>
      <c r="E42" s="424" t="s">
        <v>741</v>
      </c>
      <c r="F42" s="1077"/>
    </row>
    <row r="43" spans="2:6" ht="15" thickBot="1" x14ac:dyDescent="0.35">
      <c r="B43" s="1072"/>
      <c r="C43" s="1075"/>
      <c r="D43" s="1075"/>
      <c r="E43" s="425" t="s">
        <v>734</v>
      </c>
      <c r="F43" s="1078"/>
    </row>
    <row r="44" spans="2:6" ht="31.2" x14ac:dyDescent="0.3">
      <c r="B44" s="1079" t="s">
        <v>742</v>
      </c>
      <c r="C44" s="1080" t="s">
        <v>743</v>
      </c>
      <c r="D44" s="1080" t="s">
        <v>744</v>
      </c>
      <c r="E44" s="424" t="s">
        <v>745</v>
      </c>
      <c r="F44" s="1081">
        <v>6.25</v>
      </c>
    </row>
    <row r="45" spans="2:6" ht="21" x14ac:dyDescent="0.3">
      <c r="B45" s="1071"/>
      <c r="C45" s="1074"/>
      <c r="D45" s="1074"/>
      <c r="E45" s="424" t="s">
        <v>746</v>
      </c>
      <c r="F45" s="1077"/>
    </row>
    <row r="46" spans="2:6" ht="21" x14ac:dyDescent="0.3">
      <c r="B46" s="1071"/>
      <c r="C46" s="1074"/>
      <c r="D46" s="1074"/>
      <c r="E46" s="424" t="s">
        <v>747</v>
      </c>
      <c r="F46" s="1077"/>
    </row>
    <row r="47" spans="2:6" ht="21" x14ac:dyDescent="0.3">
      <c r="B47" s="1071"/>
      <c r="C47" s="1074"/>
      <c r="D47" s="1074"/>
      <c r="E47" s="424" t="s">
        <v>748</v>
      </c>
      <c r="F47" s="1077"/>
    </row>
    <row r="48" spans="2:6" ht="21" x14ac:dyDescent="0.3">
      <c r="B48" s="1071"/>
      <c r="C48" s="1074"/>
      <c r="D48" s="1074"/>
      <c r="E48" s="424" t="s">
        <v>749</v>
      </c>
      <c r="F48" s="1077"/>
    </row>
    <row r="49" spans="2:6" ht="15" thickBot="1" x14ac:dyDescent="0.35">
      <c r="B49" s="1072"/>
      <c r="C49" s="1075"/>
      <c r="D49" s="1075"/>
      <c r="E49" s="425" t="s">
        <v>750</v>
      </c>
      <c r="F49" s="1078"/>
    </row>
  </sheetData>
  <mergeCells count="14">
    <mergeCell ref="B38:B43"/>
    <mergeCell ref="C38:C43"/>
    <mergeCell ref="D38:D43"/>
    <mergeCell ref="F38:F43"/>
    <mergeCell ref="B44:B49"/>
    <mergeCell ref="C44:C49"/>
    <mergeCell ref="D44:D49"/>
    <mergeCell ref="F44:F49"/>
    <mergeCell ref="B3:I3"/>
    <mergeCell ref="B25:F25"/>
    <mergeCell ref="B27:B37"/>
    <mergeCell ref="C27:C37"/>
    <mergeCell ref="D27:D37"/>
    <mergeCell ref="F27:F3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
  <sheetViews>
    <sheetView showGridLines="0" workbookViewId="0">
      <selection sqref="A1:A1048576"/>
    </sheetView>
  </sheetViews>
  <sheetFormatPr defaultRowHeight="14.4" x14ac:dyDescent="0.3"/>
  <cols>
    <col min="1" max="1" width="2.6640625" customWidth="1"/>
  </cols>
  <sheetData>
    <row r="1" spans="2:2" x14ac:dyDescent="0.3">
      <c r="B1" s="16" t="s">
        <v>751</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9"/>
  <sheetViews>
    <sheetView showGridLines="0" workbookViewId="0">
      <selection sqref="A1:A1048576"/>
    </sheetView>
  </sheetViews>
  <sheetFormatPr defaultRowHeight="14.4" x14ac:dyDescent="0.3"/>
  <cols>
    <col min="1" max="1" width="2.6640625" customWidth="1"/>
    <col min="2" max="2" width="61.44140625" bestFit="1" customWidth="1"/>
  </cols>
  <sheetData>
    <row r="1" spans="2:5" x14ac:dyDescent="0.3">
      <c r="B1" s="16" t="s">
        <v>752</v>
      </c>
    </row>
    <row r="2" spans="2:5" ht="15" thickBot="1" x14ac:dyDescent="0.35"/>
    <row r="3" spans="2:5" x14ac:dyDescent="0.3">
      <c r="B3" s="1082" t="s">
        <v>753</v>
      </c>
      <c r="C3" s="1083"/>
      <c r="D3" s="1083"/>
      <c r="E3" s="1084"/>
    </row>
    <row r="4" spans="2:5" ht="21" thickBot="1" x14ac:dyDescent="0.35">
      <c r="B4" s="426" t="s">
        <v>754</v>
      </c>
      <c r="C4" s="285" t="s">
        <v>755</v>
      </c>
      <c r="D4" s="353" t="s">
        <v>756</v>
      </c>
      <c r="E4" s="354" t="s">
        <v>757</v>
      </c>
    </row>
    <row r="5" spans="2:5" x14ac:dyDescent="0.3">
      <c r="B5" s="380" t="s">
        <v>758</v>
      </c>
      <c r="C5" s="266"/>
      <c r="D5" s="427">
        <v>7884</v>
      </c>
      <c r="E5" s="428">
        <v>7704</v>
      </c>
    </row>
    <row r="6" spans="2:5" x14ac:dyDescent="0.3">
      <c r="B6" s="429" t="s">
        <v>722</v>
      </c>
      <c r="C6" s="430" t="s">
        <v>721</v>
      </c>
      <c r="D6" s="431">
        <v>4041</v>
      </c>
      <c r="E6" s="432">
        <v>3819</v>
      </c>
    </row>
    <row r="7" spans="2:5" x14ac:dyDescent="0.3">
      <c r="B7" s="429" t="s">
        <v>736</v>
      </c>
      <c r="C7" s="430" t="s">
        <v>735</v>
      </c>
      <c r="D7" s="431">
        <v>3843</v>
      </c>
      <c r="E7" s="432">
        <v>3885</v>
      </c>
    </row>
    <row r="8" spans="2:5" ht="15" thickBot="1" x14ac:dyDescent="0.35">
      <c r="B8" s="380" t="s">
        <v>759</v>
      </c>
      <c r="C8" s="384">
        <v>97</v>
      </c>
      <c r="D8" s="215">
        <v>369</v>
      </c>
      <c r="E8" s="267">
        <v>358</v>
      </c>
    </row>
    <row r="9" spans="2:5" ht="15" thickBot="1" x14ac:dyDescent="0.35">
      <c r="B9" s="433" t="s">
        <v>24</v>
      </c>
      <c r="C9" s="285"/>
      <c r="D9" s="434">
        <v>8253</v>
      </c>
      <c r="E9" s="435">
        <v>8062</v>
      </c>
    </row>
  </sheetData>
  <mergeCells count="1">
    <mergeCell ref="B3:E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D9"/>
  <sheetViews>
    <sheetView showGridLines="0" workbookViewId="0">
      <selection sqref="A1:A1048576"/>
    </sheetView>
  </sheetViews>
  <sheetFormatPr defaultRowHeight="14.4" x14ac:dyDescent="0.3"/>
  <cols>
    <col min="1" max="1" width="2.6640625" customWidth="1"/>
    <col min="2" max="2" width="57.44140625" bestFit="1" customWidth="1"/>
  </cols>
  <sheetData>
    <row r="1" spans="2:4" x14ac:dyDescent="0.3">
      <c r="B1" s="16" t="s">
        <v>760</v>
      </c>
    </row>
    <row r="2" spans="2:4" ht="15" thickBot="1" x14ac:dyDescent="0.35"/>
    <row r="3" spans="2:4" ht="15" thickBot="1" x14ac:dyDescent="0.35">
      <c r="B3" s="436" t="s">
        <v>761</v>
      </c>
      <c r="C3" s="437"/>
      <c r="D3" s="438" t="s">
        <v>762</v>
      </c>
    </row>
    <row r="4" spans="2:4" x14ac:dyDescent="0.3">
      <c r="B4" s="1085" t="s">
        <v>100</v>
      </c>
      <c r="C4" s="440" t="s">
        <v>763</v>
      </c>
      <c r="D4" s="1087" t="s">
        <v>765</v>
      </c>
    </row>
    <row r="5" spans="2:4" ht="15" thickBot="1" x14ac:dyDescent="0.35">
      <c r="B5" s="1086"/>
      <c r="C5" s="440" t="s">
        <v>764</v>
      </c>
      <c r="D5" s="1088"/>
    </row>
    <row r="6" spans="2:4" x14ac:dyDescent="0.3">
      <c r="B6" s="380" t="s">
        <v>766</v>
      </c>
      <c r="C6" s="441">
        <v>107771</v>
      </c>
      <c r="D6" s="442">
        <v>18360</v>
      </c>
    </row>
    <row r="7" spans="2:4" ht="15" thickBot="1" x14ac:dyDescent="0.35">
      <c r="B7" s="382" t="s">
        <v>767</v>
      </c>
      <c r="C7" s="385">
        <v>5329</v>
      </c>
      <c r="D7" s="443">
        <v>2238</v>
      </c>
    </row>
    <row r="8" spans="2:4" x14ac:dyDescent="0.3">
      <c r="B8" s="439" t="s">
        <v>24</v>
      </c>
      <c r="C8" s="381">
        <v>113100</v>
      </c>
      <c r="D8" s="444">
        <v>20598</v>
      </c>
    </row>
    <row r="9" spans="2:4" ht="15" thickBot="1" x14ac:dyDescent="0.35">
      <c r="B9" s="210" t="s">
        <v>768</v>
      </c>
      <c r="C9" s="1089">
        <v>133698</v>
      </c>
      <c r="D9" s="1090"/>
    </row>
  </sheetData>
  <mergeCells count="3">
    <mergeCell ref="B4:B5"/>
    <mergeCell ref="D4:D5"/>
    <mergeCell ref="C9:D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H36"/>
  <sheetViews>
    <sheetView showGridLines="0" workbookViewId="0">
      <selection sqref="A1:A1048576"/>
    </sheetView>
  </sheetViews>
  <sheetFormatPr defaultRowHeight="14.4" x14ac:dyDescent="0.3"/>
  <cols>
    <col min="1" max="1" width="2.6640625" customWidth="1"/>
    <col min="6" max="6" width="13.33203125" customWidth="1"/>
  </cols>
  <sheetData>
    <row r="1" spans="2:8" x14ac:dyDescent="0.3">
      <c r="B1" s="16" t="s">
        <v>854</v>
      </c>
    </row>
    <row r="2" spans="2:8" ht="15" thickBot="1" x14ac:dyDescent="0.35"/>
    <row r="3" spans="2:8" ht="15" thickBot="1" x14ac:dyDescent="0.35">
      <c r="B3" s="949" t="s">
        <v>769</v>
      </c>
      <c r="C3" s="950"/>
      <c r="D3" s="950"/>
      <c r="E3" s="950"/>
      <c r="F3" s="950"/>
      <c r="G3" s="950"/>
      <c r="H3" s="951"/>
    </row>
    <row r="4" spans="2:8" x14ac:dyDescent="0.3">
      <c r="B4" s="952" t="s">
        <v>770</v>
      </c>
      <c r="C4" s="1091" t="s">
        <v>771</v>
      </c>
      <c r="D4" s="251" t="s">
        <v>772</v>
      </c>
      <c r="E4" s="954" t="s">
        <v>304</v>
      </c>
      <c r="F4" s="954" t="s">
        <v>774</v>
      </c>
      <c r="G4" s="954" t="s">
        <v>306</v>
      </c>
      <c r="H4" s="1093" t="s">
        <v>775</v>
      </c>
    </row>
    <row r="5" spans="2:8" ht="21" thickBot="1" x14ac:dyDescent="0.35">
      <c r="B5" s="953"/>
      <c r="C5" s="1092"/>
      <c r="D5" s="253" t="s">
        <v>773</v>
      </c>
      <c r="E5" s="955"/>
      <c r="F5" s="955"/>
      <c r="G5" s="955"/>
      <c r="H5" s="1094"/>
    </row>
    <row r="6" spans="2:8" ht="21" thickBot="1" x14ac:dyDescent="0.35">
      <c r="B6" s="445" t="s">
        <v>776</v>
      </c>
      <c r="C6" s="446">
        <v>2830213</v>
      </c>
      <c r="D6" s="262" t="s">
        <v>777</v>
      </c>
      <c r="E6" s="336" t="s">
        <v>326</v>
      </c>
      <c r="F6" s="262" t="s">
        <v>778</v>
      </c>
      <c r="G6" s="262" t="s">
        <v>779</v>
      </c>
      <c r="H6" s="447">
        <v>101.58</v>
      </c>
    </row>
    <row r="7" spans="2:8" ht="15" thickBot="1" x14ac:dyDescent="0.35">
      <c r="B7" s="445" t="s">
        <v>780</v>
      </c>
      <c r="C7" s="446">
        <v>5035902</v>
      </c>
      <c r="D7" s="262" t="s">
        <v>781</v>
      </c>
      <c r="E7" s="336" t="s">
        <v>326</v>
      </c>
      <c r="F7" s="262" t="s">
        <v>782</v>
      </c>
      <c r="G7" s="262" t="s">
        <v>783</v>
      </c>
      <c r="H7" s="447">
        <v>25.09</v>
      </c>
    </row>
    <row r="8" spans="2:8" ht="15" thickBot="1" x14ac:dyDescent="0.35">
      <c r="B8" s="445" t="s">
        <v>784</v>
      </c>
      <c r="C8" s="446">
        <v>5502977</v>
      </c>
      <c r="D8" s="262" t="s">
        <v>785</v>
      </c>
      <c r="E8" s="336" t="s">
        <v>340</v>
      </c>
      <c r="F8" s="262" t="s">
        <v>645</v>
      </c>
      <c r="G8" s="262" t="s">
        <v>786</v>
      </c>
      <c r="H8" s="447">
        <v>2464.9299999999998</v>
      </c>
    </row>
    <row r="9" spans="2:8" ht="15" thickBot="1" x14ac:dyDescent="0.35">
      <c r="B9" s="445" t="s">
        <v>787</v>
      </c>
      <c r="C9" s="446">
        <v>5502977</v>
      </c>
      <c r="D9" s="262" t="s">
        <v>785</v>
      </c>
      <c r="E9" s="336" t="s">
        <v>340</v>
      </c>
      <c r="F9" s="262" t="s">
        <v>645</v>
      </c>
      <c r="G9" s="262" t="s">
        <v>788</v>
      </c>
      <c r="H9" s="447">
        <v>18813.05</v>
      </c>
    </row>
    <row r="10" spans="2:8" ht="15" thickBot="1" x14ac:dyDescent="0.35">
      <c r="B10" s="445" t="s">
        <v>789</v>
      </c>
      <c r="C10" s="446">
        <v>5502977</v>
      </c>
      <c r="D10" s="262" t="s">
        <v>785</v>
      </c>
      <c r="E10" s="336" t="s">
        <v>340</v>
      </c>
      <c r="F10" s="262" t="s">
        <v>645</v>
      </c>
      <c r="G10" s="262" t="s">
        <v>790</v>
      </c>
      <c r="H10" s="447">
        <v>32014.45</v>
      </c>
    </row>
    <row r="11" spans="2:8" ht="21" thickBot="1" x14ac:dyDescent="0.35">
      <c r="B11" s="445" t="s">
        <v>791</v>
      </c>
      <c r="C11" s="446">
        <v>2074737</v>
      </c>
      <c r="D11" s="262" t="s">
        <v>792</v>
      </c>
      <c r="E11" s="336" t="s">
        <v>315</v>
      </c>
      <c r="F11" s="262" t="s">
        <v>316</v>
      </c>
      <c r="G11" s="262" t="s">
        <v>793</v>
      </c>
      <c r="H11" s="447">
        <v>4628.42</v>
      </c>
    </row>
    <row r="12" spans="2:8" ht="21" thickBot="1" x14ac:dyDescent="0.35">
      <c r="B12" s="445" t="s">
        <v>794</v>
      </c>
      <c r="C12" s="446">
        <v>2074737</v>
      </c>
      <c r="D12" s="262" t="s">
        <v>792</v>
      </c>
      <c r="E12" s="336" t="s">
        <v>315</v>
      </c>
      <c r="F12" s="262" t="s">
        <v>792</v>
      </c>
      <c r="G12" s="262" t="s">
        <v>792</v>
      </c>
      <c r="H12" s="447">
        <v>2810.44</v>
      </c>
    </row>
    <row r="13" spans="2:8" ht="21" thickBot="1" x14ac:dyDescent="0.35">
      <c r="B13" s="445" t="s">
        <v>795</v>
      </c>
      <c r="C13" s="446">
        <v>2074737</v>
      </c>
      <c r="D13" s="262" t="s">
        <v>792</v>
      </c>
      <c r="E13" s="336" t="s">
        <v>315</v>
      </c>
      <c r="F13" s="262" t="s">
        <v>796</v>
      </c>
      <c r="G13" s="262" t="s">
        <v>797</v>
      </c>
      <c r="H13" s="447">
        <v>10386.24</v>
      </c>
    </row>
    <row r="14" spans="2:8" ht="21" thickBot="1" x14ac:dyDescent="0.35">
      <c r="B14" s="445" t="s">
        <v>798</v>
      </c>
      <c r="C14" s="446">
        <v>2074737</v>
      </c>
      <c r="D14" s="262" t="s">
        <v>792</v>
      </c>
      <c r="E14" s="336" t="s">
        <v>299</v>
      </c>
      <c r="F14" s="262" t="s">
        <v>799</v>
      </c>
      <c r="G14" s="262" t="s">
        <v>316</v>
      </c>
      <c r="H14" s="447">
        <v>10665.22</v>
      </c>
    </row>
    <row r="15" spans="2:8" ht="21" thickBot="1" x14ac:dyDescent="0.35">
      <c r="B15" s="445" t="s">
        <v>800</v>
      </c>
      <c r="C15" s="446">
        <v>2672146</v>
      </c>
      <c r="D15" s="262" t="s">
        <v>801</v>
      </c>
      <c r="E15" s="336" t="s">
        <v>326</v>
      </c>
      <c r="F15" s="262" t="s">
        <v>802</v>
      </c>
      <c r="G15" s="262" t="s">
        <v>803</v>
      </c>
      <c r="H15" s="447">
        <v>39694.339999999997</v>
      </c>
    </row>
    <row r="16" spans="2:8" ht="21" thickBot="1" x14ac:dyDescent="0.35">
      <c r="B16" s="445" t="s">
        <v>804</v>
      </c>
      <c r="C16" s="446">
        <v>5077834</v>
      </c>
      <c r="D16" s="262" t="s">
        <v>805</v>
      </c>
      <c r="E16" s="336" t="s">
        <v>340</v>
      </c>
      <c r="F16" s="262" t="s">
        <v>645</v>
      </c>
      <c r="G16" s="262" t="s">
        <v>806</v>
      </c>
      <c r="H16" s="447">
        <v>11692.43</v>
      </c>
    </row>
    <row r="17" spans="2:8" ht="15" thickBot="1" x14ac:dyDescent="0.35">
      <c r="B17" s="445" t="s">
        <v>807</v>
      </c>
      <c r="C17" s="446">
        <v>5633028</v>
      </c>
      <c r="D17" s="262" t="s">
        <v>808</v>
      </c>
      <c r="E17" s="336" t="s">
        <v>381</v>
      </c>
      <c r="F17" s="262" t="s">
        <v>664</v>
      </c>
      <c r="G17" s="262" t="s">
        <v>809</v>
      </c>
      <c r="H17" s="447">
        <v>1647.48</v>
      </c>
    </row>
    <row r="18" spans="2:8" ht="15" thickBot="1" x14ac:dyDescent="0.35">
      <c r="B18" s="445" t="s">
        <v>810</v>
      </c>
      <c r="C18" s="446">
        <v>5633028</v>
      </c>
      <c r="D18" s="262" t="s">
        <v>808</v>
      </c>
      <c r="E18" s="336" t="s">
        <v>340</v>
      </c>
      <c r="F18" s="262" t="s">
        <v>341</v>
      </c>
      <c r="G18" s="262" t="s">
        <v>811</v>
      </c>
      <c r="H18" s="447">
        <v>1504.06</v>
      </c>
    </row>
    <row r="19" spans="2:8" ht="15" thickBot="1" x14ac:dyDescent="0.35">
      <c r="B19" s="445" t="s">
        <v>812</v>
      </c>
      <c r="C19" s="446">
        <v>2078449</v>
      </c>
      <c r="D19" s="262" t="s">
        <v>813</v>
      </c>
      <c r="E19" s="336" t="s">
        <v>340</v>
      </c>
      <c r="F19" s="262" t="s">
        <v>645</v>
      </c>
      <c r="G19" s="262" t="s">
        <v>814</v>
      </c>
      <c r="H19" s="447">
        <v>8049.71</v>
      </c>
    </row>
    <row r="20" spans="2:8" ht="15" thickBot="1" x14ac:dyDescent="0.35">
      <c r="B20" s="445" t="s">
        <v>815</v>
      </c>
      <c r="C20" s="446">
        <v>2078449</v>
      </c>
      <c r="D20" s="262" t="s">
        <v>813</v>
      </c>
      <c r="E20" s="336" t="s">
        <v>340</v>
      </c>
      <c r="F20" s="262" t="s">
        <v>645</v>
      </c>
      <c r="G20" s="262" t="s">
        <v>788</v>
      </c>
      <c r="H20" s="447">
        <v>2198.71</v>
      </c>
    </row>
    <row r="21" spans="2:8" ht="15" thickBot="1" x14ac:dyDescent="0.35">
      <c r="B21" s="445" t="s">
        <v>816</v>
      </c>
      <c r="C21" s="446">
        <v>2078449</v>
      </c>
      <c r="D21" s="262" t="s">
        <v>813</v>
      </c>
      <c r="E21" s="336" t="s">
        <v>340</v>
      </c>
      <c r="F21" s="262" t="s">
        <v>645</v>
      </c>
      <c r="G21" s="262" t="s">
        <v>817</v>
      </c>
      <c r="H21" s="447">
        <v>12153.19</v>
      </c>
    </row>
    <row r="22" spans="2:8" ht="31.2" thickBot="1" x14ac:dyDescent="0.35">
      <c r="B22" s="445" t="s">
        <v>818</v>
      </c>
      <c r="C22" s="446">
        <v>5530725</v>
      </c>
      <c r="D22" s="262" t="s">
        <v>819</v>
      </c>
      <c r="E22" s="336" t="s">
        <v>315</v>
      </c>
      <c r="F22" s="262" t="s">
        <v>316</v>
      </c>
      <c r="G22" s="262" t="s">
        <v>820</v>
      </c>
      <c r="H22" s="447">
        <v>12410.94</v>
      </c>
    </row>
    <row r="23" spans="2:8" ht="21" thickBot="1" x14ac:dyDescent="0.35">
      <c r="B23" s="445" t="s">
        <v>821</v>
      </c>
      <c r="C23" s="446">
        <v>5633028</v>
      </c>
      <c r="D23" s="262" t="s">
        <v>808</v>
      </c>
      <c r="E23" s="336" t="s">
        <v>356</v>
      </c>
      <c r="F23" s="262" t="s">
        <v>822</v>
      </c>
      <c r="G23" s="262" t="s">
        <v>823</v>
      </c>
      <c r="H23" s="447">
        <v>1538.44</v>
      </c>
    </row>
    <row r="24" spans="2:8" ht="15" thickBot="1" x14ac:dyDescent="0.35">
      <c r="B24" s="445" t="s">
        <v>824</v>
      </c>
      <c r="C24" s="446">
        <v>5633028</v>
      </c>
      <c r="D24" s="262" t="s">
        <v>808</v>
      </c>
      <c r="E24" s="336" t="s">
        <v>386</v>
      </c>
      <c r="F24" s="262" t="s">
        <v>631</v>
      </c>
      <c r="G24" s="262" t="s">
        <v>825</v>
      </c>
      <c r="H24" s="447">
        <v>11050.33</v>
      </c>
    </row>
    <row r="25" spans="2:8" ht="15" thickBot="1" x14ac:dyDescent="0.35">
      <c r="B25" s="445" t="s">
        <v>826</v>
      </c>
      <c r="C25" s="446">
        <v>2078449</v>
      </c>
      <c r="D25" s="262" t="s">
        <v>813</v>
      </c>
      <c r="E25" s="336" t="s">
        <v>299</v>
      </c>
      <c r="F25" s="262" t="s">
        <v>658</v>
      </c>
      <c r="G25" s="262" t="s">
        <v>827</v>
      </c>
      <c r="H25" s="447">
        <v>13147.56</v>
      </c>
    </row>
    <row r="26" spans="2:8" ht="15" thickBot="1" x14ac:dyDescent="0.35">
      <c r="B26" s="445" t="s">
        <v>828</v>
      </c>
      <c r="C26" s="446">
        <v>2078449</v>
      </c>
      <c r="D26" s="262" t="s">
        <v>813</v>
      </c>
      <c r="E26" s="336" t="s">
        <v>299</v>
      </c>
      <c r="F26" s="262" t="s">
        <v>829</v>
      </c>
      <c r="G26" s="262" t="s">
        <v>830</v>
      </c>
      <c r="H26" s="447">
        <v>26533.73</v>
      </c>
    </row>
    <row r="27" spans="2:8" ht="15" thickBot="1" x14ac:dyDescent="0.35">
      <c r="B27" s="445" t="s">
        <v>831</v>
      </c>
      <c r="C27" s="446">
        <v>2078449</v>
      </c>
      <c r="D27" s="262" t="s">
        <v>813</v>
      </c>
      <c r="E27" s="336" t="s">
        <v>299</v>
      </c>
      <c r="F27" s="262" t="s">
        <v>832</v>
      </c>
      <c r="G27" s="262" t="s">
        <v>833</v>
      </c>
      <c r="H27" s="447">
        <v>18055.98</v>
      </c>
    </row>
    <row r="28" spans="2:8" ht="15" thickBot="1" x14ac:dyDescent="0.35">
      <c r="B28" s="445" t="s">
        <v>834</v>
      </c>
      <c r="C28" s="446">
        <v>2078449</v>
      </c>
      <c r="D28" s="262" t="s">
        <v>813</v>
      </c>
      <c r="E28" s="336" t="s">
        <v>299</v>
      </c>
      <c r="F28" s="262" t="s">
        <v>658</v>
      </c>
      <c r="G28" s="262" t="s">
        <v>835</v>
      </c>
      <c r="H28" s="447">
        <v>13875.55</v>
      </c>
    </row>
    <row r="29" spans="2:8" ht="15" thickBot="1" x14ac:dyDescent="0.35">
      <c r="B29" s="445" t="s">
        <v>836</v>
      </c>
      <c r="C29" s="446">
        <v>2078449</v>
      </c>
      <c r="D29" s="262" t="s">
        <v>813</v>
      </c>
      <c r="E29" s="336" t="s">
        <v>299</v>
      </c>
      <c r="F29" s="262" t="s">
        <v>837</v>
      </c>
      <c r="G29" s="262" t="s">
        <v>838</v>
      </c>
      <c r="H29" s="447">
        <v>52677.4</v>
      </c>
    </row>
    <row r="30" spans="2:8" ht="15" thickBot="1" x14ac:dyDescent="0.35">
      <c r="B30" s="445" t="s">
        <v>839</v>
      </c>
      <c r="C30" s="446">
        <v>2078449</v>
      </c>
      <c r="D30" s="262" t="s">
        <v>813</v>
      </c>
      <c r="E30" s="336" t="s">
        <v>299</v>
      </c>
      <c r="F30" s="262" t="s">
        <v>832</v>
      </c>
      <c r="G30" s="262" t="s">
        <v>840</v>
      </c>
      <c r="H30" s="447">
        <v>48915.7</v>
      </c>
    </row>
    <row r="31" spans="2:8" ht="15" thickBot="1" x14ac:dyDescent="0.35">
      <c r="B31" s="445" t="s">
        <v>841</v>
      </c>
      <c r="C31" s="446">
        <v>2078449</v>
      </c>
      <c r="D31" s="262" t="s">
        <v>813</v>
      </c>
      <c r="E31" s="336" t="s">
        <v>299</v>
      </c>
      <c r="F31" s="262" t="s">
        <v>658</v>
      </c>
      <c r="G31" s="262" t="s">
        <v>842</v>
      </c>
      <c r="H31" s="447">
        <v>5374.65</v>
      </c>
    </row>
    <row r="32" spans="2:8" ht="15" thickBot="1" x14ac:dyDescent="0.35">
      <c r="B32" s="445" t="s">
        <v>843</v>
      </c>
      <c r="C32" s="446">
        <v>2078449</v>
      </c>
      <c r="D32" s="262" t="s">
        <v>813</v>
      </c>
      <c r="E32" s="336" t="s">
        <v>299</v>
      </c>
      <c r="F32" s="262" t="s">
        <v>658</v>
      </c>
      <c r="G32" s="262" t="s">
        <v>793</v>
      </c>
      <c r="H32" s="447">
        <v>32010.01</v>
      </c>
    </row>
    <row r="33" spans="2:8" ht="31.2" thickBot="1" x14ac:dyDescent="0.35">
      <c r="B33" s="445" t="s">
        <v>844</v>
      </c>
      <c r="C33" s="446">
        <v>5150884</v>
      </c>
      <c r="D33" s="262" t="s">
        <v>845</v>
      </c>
      <c r="E33" s="336" t="s">
        <v>340</v>
      </c>
      <c r="F33" s="262" t="s">
        <v>846</v>
      </c>
      <c r="G33" s="262" t="s">
        <v>847</v>
      </c>
      <c r="H33" s="447">
        <v>117300.65</v>
      </c>
    </row>
    <row r="34" spans="2:8" ht="31.2" thickBot="1" x14ac:dyDescent="0.35">
      <c r="B34" s="445" t="s">
        <v>848</v>
      </c>
      <c r="C34" s="446">
        <v>5150884</v>
      </c>
      <c r="D34" s="262" t="s">
        <v>845</v>
      </c>
      <c r="E34" s="336" t="s">
        <v>299</v>
      </c>
      <c r="F34" s="262" t="s">
        <v>658</v>
      </c>
      <c r="G34" s="262" t="s">
        <v>849</v>
      </c>
      <c r="H34" s="447">
        <v>208135.06</v>
      </c>
    </row>
    <row r="35" spans="2:8" ht="21" thickBot="1" x14ac:dyDescent="0.35">
      <c r="B35" s="445" t="s">
        <v>850</v>
      </c>
      <c r="C35" s="446">
        <v>5976723</v>
      </c>
      <c r="D35" s="262" t="s">
        <v>851</v>
      </c>
      <c r="E35" s="336" t="s">
        <v>323</v>
      </c>
      <c r="F35" s="262" t="s">
        <v>374</v>
      </c>
      <c r="G35" s="262" t="s">
        <v>852</v>
      </c>
      <c r="H35" s="447">
        <v>23801.22</v>
      </c>
    </row>
    <row r="36" spans="2:8" ht="15" thickBot="1" x14ac:dyDescent="0.35">
      <c r="B36" s="448" t="s">
        <v>853</v>
      </c>
      <c r="C36" s="449">
        <v>2078449</v>
      </c>
      <c r="D36" s="333" t="s">
        <v>813</v>
      </c>
      <c r="E36" s="337" t="s">
        <v>340</v>
      </c>
      <c r="F36" s="333" t="s">
        <v>645</v>
      </c>
      <c r="G36" s="333" t="s">
        <v>817</v>
      </c>
      <c r="H36" s="450">
        <v>4927.1899999999996</v>
      </c>
    </row>
  </sheetData>
  <mergeCells count="7">
    <mergeCell ref="B3:H3"/>
    <mergeCell ref="B4:B5"/>
    <mergeCell ref="C4:C5"/>
    <mergeCell ref="E4:E5"/>
    <mergeCell ref="F4:F5"/>
    <mergeCell ref="G4:G5"/>
    <mergeCell ref="H4:H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I52"/>
  <sheetViews>
    <sheetView showGridLines="0" workbookViewId="0">
      <selection sqref="A1:A1048576"/>
    </sheetView>
  </sheetViews>
  <sheetFormatPr defaultRowHeight="14.4" x14ac:dyDescent="0.3"/>
  <cols>
    <col min="1" max="1" width="2.6640625" customWidth="1"/>
  </cols>
  <sheetData>
    <row r="1" spans="2:9" x14ac:dyDescent="0.3">
      <c r="B1" s="16" t="s">
        <v>855</v>
      </c>
    </row>
    <row r="2" spans="2:9" ht="15" thickBot="1" x14ac:dyDescent="0.35"/>
    <row r="3" spans="2:9" ht="15" thickBot="1" x14ac:dyDescent="0.35">
      <c r="B3" s="1095" t="s">
        <v>856</v>
      </c>
      <c r="C3" s="1096"/>
      <c r="D3" s="1096"/>
      <c r="E3" s="1096"/>
      <c r="F3" s="1096"/>
      <c r="G3" s="1096"/>
      <c r="H3" s="1096"/>
      <c r="I3" s="1097"/>
    </row>
    <row r="4" spans="2:9" x14ac:dyDescent="0.3">
      <c r="B4" s="451"/>
      <c r="C4" s="1098" t="s">
        <v>857</v>
      </c>
      <c r="D4" s="1098"/>
      <c r="E4" s="1098"/>
      <c r="F4" s="1098" t="s">
        <v>858</v>
      </c>
      <c r="G4" s="1098"/>
      <c r="H4" s="1098"/>
      <c r="I4" s="452"/>
    </row>
    <row r="5" spans="2:9" ht="15" thickBot="1" x14ac:dyDescent="0.35">
      <c r="B5" s="453"/>
      <c r="C5" s="212" t="s">
        <v>859</v>
      </c>
      <c r="D5" s="212" t="s">
        <v>860</v>
      </c>
      <c r="E5" s="212" t="s">
        <v>24</v>
      </c>
      <c r="F5" s="212" t="s">
        <v>859</v>
      </c>
      <c r="G5" s="212" t="s">
        <v>860</v>
      </c>
      <c r="H5" s="212" t="s">
        <v>24</v>
      </c>
      <c r="I5" s="379" t="s">
        <v>861</v>
      </c>
    </row>
    <row r="6" spans="2:9" x14ac:dyDescent="0.3">
      <c r="B6" s="380" t="s">
        <v>353</v>
      </c>
      <c r="C6" s="454">
        <v>15</v>
      </c>
      <c r="D6" s="454">
        <v>21</v>
      </c>
      <c r="E6" s="454">
        <v>36</v>
      </c>
      <c r="F6" s="455">
        <v>66071</v>
      </c>
      <c r="G6" s="455">
        <v>12442</v>
      </c>
      <c r="H6" s="455">
        <v>78513</v>
      </c>
      <c r="I6" s="456">
        <v>6.0000000000000001E-3</v>
      </c>
    </row>
    <row r="7" spans="2:9" x14ac:dyDescent="0.3">
      <c r="B7" s="380" t="s">
        <v>862</v>
      </c>
      <c r="C7" s="454" t="s">
        <v>863</v>
      </c>
      <c r="D7" s="454">
        <v>5</v>
      </c>
      <c r="E7" s="454">
        <v>5</v>
      </c>
      <c r="F7" s="454" t="s">
        <v>864</v>
      </c>
      <c r="G7" s="455">
        <v>3997</v>
      </c>
      <c r="H7" s="455">
        <v>3997</v>
      </c>
      <c r="I7" s="456">
        <v>0</v>
      </c>
    </row>
    <row r="8" spans="2:9" x14ac:dyDescent="0.3">
      <c r="B8" s="380" t="s">
        <v>623</v>
      </c>
      <c r="C8" s="454">
        <v>63</v>
      </c>
      <c r="D8" s="454">
        <v>25</v>
      </c>
      <c r="E8" s="454">
        <v>88</v>
      </c>
      <c r="F8" s="455">
        <v>320892</v>
      </c>
      <c r="G8" s="455">
        <v>10628</v>
      </c>
      <c r="H8" s="455">
        <v>331520</v>
      </c>
      <c r="I8" s="456">
        <v>2.5000000000000001E-2</v>
      </c>
    </row>
    <row r="9" spans="2:9" x14ac:dyDescent="0.3">
      <c r="B9" s="439" t="s">
        <v>356</v>
      </c>
      <c r="C9" s="457">
        <v>98</v>
      </c>
      <c r="D9" s="457">
        <v>82</v>
      </c>
      <c r="E9" s="457">
        <v>180</v>
      </c>
      <c r="F9" s="458">
        <v>482790</v>
      </c>
      <c r="G9" s="458">
        <v>58523</v>
      </c>
      <c r="H9" s="458">
        <v>541313</v>
      </c>
      <c r="I9" s="459">
        <v>0.04</v>
      </c>
    </row>
    <row r="10" spans="2:9" x14ac:dyDescent="0.3">
      <c r="B10" s="380" t="s">
        <v>865</v>
      </c>
      <c r="C10" s="454">
        <v>2</v>
      </c>
      <c r="D10" s="454" t="s">
        <v>863</v>
      </c>
      <c r="E10" s="454">
        <v>2</v>
      </c>
      <c r="F10" s="455">
        <v>8038</v>
      </c>
      <c r="G10" s="454" t="s">
        <v>866</v>
      </c>
      <c r="H10" s="455">
        <v>8038</v>
      </c>
      <c r="I10" s="456">
        <v>1E-3</v>
      </c>
    </row>
    <row r="11" spans="2:9" x14ac:dyDescent="0.3">
      <c r="B11" s="380" t="s">
        <v>631</v>
      </c>
      <c r="C11" s="454">
        <v>63</v>
      </c>
      <c r="D11" s="454">
        <v>44</v>
      </c>
      <c r="E11" s="454">
        <v>107</v>
      </c>
      <c r="F11" s="455">
        <v>391586</v>
      </c>
      <c r="G11" s="455">
        <v>13610</v>
      </c>
      <c r="H11" s="455">
        <v>405196</v>
      </c>
      <c r="I11" s="456">
        <v>0.03</v>
      </c>
    </row>
    <row r="12" spans="2:9" x14ac:dyDescent="0.3">
      <c r="B12" s="380" t="s">
        <v>867</v>
      </c>
      <c r="C12" s="454">
        <v>3</v>
      </c>
      <c r="D12" s="454">
        <v>1</v>
      </c>
      <c r="E12" s="454">
        <v>4</v>
      </c>
      <c r="F12" s="455">
        <v>192846</v>
      </c>
      <c r="G12" s="454">
        <v>54</v>
      </c>
      <c r="H12" s="455">
        <v>192900</v>
      </c>
      <c r="I12" s="456">
        <v>1.4E-2</v>
      </c>
    </row>
    <row r="13" spans="2:9" x14ac:dyDescent="0.3">
      <c r="B13" s="380" t="s">
        <v>868</v>
      </c>
      <c r="C13" s="454">
        <v>1</v>
      </c>
      <c r="D13" s="454">
        <v>4</v>
      </c>
      <c r="E13" s="454">
        <v>5</v>
      </c>
      <c r="F13" s="455">
        <v>1699</v>
      </c>
      <c r="G13" s="455">
        <v>2624</v>
      </c>
      <c r="H13" s="455">
        <v>4323</v>
      </c>
      <c r="I13" s="456">
        <v>0</v>
      </c>
    </row>
    <row r="14" spans="2:9" x14ac:dyDescent="0.3">
      <c r="B14" s="380" t="s">
        <v>634</v>
      </c>
      <c r="C14" s="454">
        <v>2</v>
      </c>
      <c r="D14" s="454">
        <v>16</v>
      </c>
      <c r="E14" s="454">
        <v>18</v>
      </c>
      <c r="F14" s="455">
        <v>1587</v>
      </c>
      <c r="G14" s="455">
        <v>8101</v>
      </c>
      <c r="H14" s="455">
        <v>9688</v>
      </c>
      <c r="I14" s="456">
        <v>1E-3</v>
      </c>
    </row>
    <row r="15" spans="2:9" x14ac:dyDescent="0.3">
      <c r="B15" s="439" t="s">
        <v>332</v>
      </c>
      <c r="C15" s="457">
        <v>146</v>
      </c>
      <c r="D15" s="457">
        <v>43</v>
      </c>
      <c r="E15" s="457">
        <v>189</v>
      </c>
      <c r="F15" s="458">
        <v>1238017</v>
      </c>
      <c r="G15" s="457">
        <v>66.197999999999993</v>
      </c>
      <c r="H15" s="458">
        <v>1304215</v>
      </c>
      <c r="I15" s="459">
        <v>9.7000000000000003E-2</v>
      </c>
    </row>
    <row r="16" spans="2:9" x14ac:dyDescent="0.3">
      <c r="B16" s="380" t="s">
        <v>869</v>
      </c>
      <c r="C16" s="454">
        <v>1</v>
      </c>
      <c r="D16" s="454" t="s">
        <v>863</v>
      </c>
      <c r="E16" s="454">
        <v>1</v>
      </c>
      <c r="F16" s="455">
        <v>16829</v>
      </c>
      <c r="G16" s="454" t="s">
        <v>866</v>
      </c>
      <c r="H16" s="455">
        <v>16829</v>
      </c>
      <c r="I16" s="456">
        <v>1E-3</v>
      </c>
    </row>
    <row r="17" spans="2:9" x14ac:dyDescent="0.3">
      <c r="B17" s="380" t="s">
        <v>870</v>
      </c>
      <c r="C17" s="454">
        <v>2</v>
      </c>
      <c r="D17" s="454" t="s">
        <v>863</v>
      </c>
      <c r="E17" s="454">
        <v>2</v>
      </c>
      <c r="F17" s="455">
        <v>6282</v>
      </c>
      <c r="G17" s="454" t="s">
        <v>866</v>
      </c>
      <c r="H17" s="455">
        <v>6282</v>
      </c>
      <c r="I17" s="456">
        <v>0</v>
      </c>
    </row>
    <row r="18" spans="2:9" x14ac:dyDescent="0.3">
      <c r="B18" s="380" t="s">
        <v>871</v>
      </c>
      <c r="C18" s="454">
        <v>5</v>
      </c>
      <c r="D18" s="454">
        <v>7</v>
      </c>
      <c r="E18" s="454">
        <v>12</v>
      </c>
      <c r="F18" s="455">
        <v>35225</v>
      </c>
      <c r="G18" s="455">
        <v>32333</v>
      </c>
      <c r="H18" s="455">
        <v>67558</v>
      </c>
      <c r="I18" s="456">
        <v>5.0000000000000001E-3</v>
      </c>
    </row>
    <row r="19" spans="2:9" x14ac:dyDescent="0.3">
      <c r="B19" s="380" t="s">
        <v>872</v>
      </c>
      <c r="C19" s="454">
        <v>1</v>
      </c>
      <c r="D19" s="454">
        <v>2</v>
      </c>
      <c r="E19" s="454">
        <v>3</v>
      </c>
      <c r="F19" s="455">
        <v>10899</v>
      </c>
      <c r="G19" s="455">
        <v>8412</v>
      </c>
      <c r="H19" s="455">
        <v>19311</v>
      </c>
      <c r="I19" s="456">
        <v>1E-3</v>
      </c>
    </row>
    <row r="20" spans="2:9" x14ac:dyDescent="0.3">
      <c r="B20" s="380" t="s">
        <v>873</v>
      </c>
      <c r="C20" s="454">
        <v>1</v>
      </c>
      <c r="D20" s="454">
        <v>2</v>
      </c>
      <c r="E20" s="454">
        <v>3</v>
      </c>
      <c r="F20" s="455">
        <v>16413</v>
      </c>
      <c r="G20" s="454">
        <v>505</v>
      </c>
      <c r="H20" s="455">
        <v>16918</v>
      </c>
      <c r="I20" s="456">
        <v>1E-3</v>
      </c>
    </row>
    <row r="21" spans="2:9" x14ac:dyDescent="0.3">
      <c r="B21" s="380" t="s">
        <v>874</v>
      </c>
      <c r="C21" s="454" t="s">
        <v>863</v>
      </c>
      <c r="D21" s="454">
        <v>1</v>
      </c>
      <c r="E21" s="454">
        <v>1</v>
      </c>
      <c r="F21" s="454" t="s">
        <v>864</v>
      </c>
      <c r="G21" s="454">
        <v>524</v>
      </c>
      <c r="H21" s="454">
        <v>524</v>
      </c>
      <c r="I21" s="456">
        <v>0</v>
      </c>
    </row>
    <row r="22" spans="2:9" x14ac:dyDescent="0.3">
      <c r="B22" s="380" t="s">
        <v>638</v>
      </c>
      <c r="C22" s="454">
        <v>20</v>
      </c>
      <c r="D22" s="454">
        <v>60</v>
      </c>
      <c r="E22" s="454">
        <v>80</v>
      </c>
      <c r="F22" s="455">
        <v>14960</v>
      </c>
      <c r="G22" s="455">
        <v>7301</v>
      </c>
      <c r="H22" s="455">
        <v>22261</v>
      </c>
      <c r="I22" s="456">
        <v>2E-3</v>
      </c>
    </row>
    <row r="23" spans="2:9" x14ac:dyDescent="0.3">
      <c r="B23" s="380" t="s">
        <v>875</v>
      </c>
      <c r="C23" s="454">
        <v>3</v>
      </c>
      <c r="D23" s="454">
        <v>8</v>
      </c>
      <c r="E23" s="454">
        <v>11</v>
      </c>
      <c r="F23" s="455">
        <v>4815</v>
      </c>
      <c r="G23" s="455">
        <v>3977</v>
      </c>
      <c r="H23" s="455">
        <v>8792</v>
      </c>
      <c r="I23" s="456">
        <v>1E-3</v>
      </c>
    </row>
    <row r="24" spans="2:9" x14ac:dyDescent="0.3">
      <c r="B24" s="439" t="s">
        <v>340</v>
      </c>
      <c r="C24" s="457">
        <v>282</v>
      </c>
      <c r="D24" s="457">
        <v>159</v>
      </c>
      <c r="E24" s="457">
        <v>441</v>
      </c>
      <c r="F24" s="458">
        <v>1924862</v>
      </c>
      <c r="G24" s="458">
        <v>176419</v>
      </c>
      <c r="H24" s="458">
        <v>2101281</v>
      </c>
      <c r="I24" s="459">
        <v>0.156</v>
      </c>
    </row>
    <row r="25" spans="2:9" x14ac:dyDescent="0.3">
      <c r="B25" s="380" t="s">
        <v>876</v>
      </c>
      <c r="C25" s="454">
        <v>1</v>
      </c>
      <c r="D25" s="454" t="s">
        <v>863</v>
      </c>
      <c r="E25" s="454">
        <v>1</v>
      </c>
      <c r="F25" s="455">
        <v>4200</v>
      </c>
      <c r="G25" s="454" t="s">
        <v>866</v>
      </c>
      <c r="H25" s="455">
        <v>4200</v>
      </c>
      <c r="I25" s="456">
        <v>0</v>
      </c>
    </row>
    <row r="26" spans="2:9" x14ac:dyDescent="0.3">
      <c r="B26" s="380" t="s">
        <v>877</v>
      </c>
      <c r="C26" s="454">
        <v>4</v>
      </c>
      <c r="D26" s="454" t="s">
        <v>863</v>
      </c>
      <c r="E26" s="454">
        <v>4</v>
      </c>
      <c r="F26" s="454">
        <v>77.861999999999995</v>
      </c>
      <c r="G26" s="454" t="s">
        <v>866</v>
      </c>
      <c r="H26" s="455">
        <v>77862</v>
      </c>
      <c r="I26" s="456">
        <v>6.0000000000000001E-3</v>
      </c>
    </row>
    <row r="27" spans="2:9" x14ac:dyDescent="0.3">
      <c r="B27" s="380" t="s">
        <v>878</v>
      </c>
      <c r="C27" s="454">
        <v>1</v>
      </c>
      <c r="D27" s="454" t="s">
        <v>863</v>
      </c>
      <c r="E27" s="454">
        <v>1</v>
      </c>
      <c r="F27" s="454">
        <v>12.901</v>
      </c>
      <c r="G27" s="454" t="s">
        <v>866</v>
      </c>
      <c r="H27" s="455">
        <v>12901</v>
      </c>
      <c r="I27" s="456">
        <v>1E-3</v>
      </c>
    </row>
    <row r="28" spans="2:9" x14ac:dyDescent="0.3">
      <c r="B28" s="380" t="s">
        <v>879</v>
      </c>
      <c r="C28" s="454">
        <v>4</v>
      </c>
      <c r="D28" s="454">
        <v>2</v>
      </c>
      <c r="E28" s="454">
        <v>6</v>
      </c>
      <c r="F28" s="455">
        <v>8850</v>
      </c>
      <c r="G28" s="454">
        <v>115</v>
      </c>
      <c r="H28" s="455">
        <v>8965</v>
      </c>
      <c r="I28" s="456">
        <v>1E-3</v>
      </c>
    </row>
    <row r="29" spans="2:9" x14ac:dyDescent="0.3">
      <c r="B29" s="439" t="s">
        <v>326</v>
      </c>
      <c r="C29" s="457">
        <v>130</v>
      </c>
      <c r="D29" s="457">
        <v>67</v>
      </c>
      <c r="E29" s="457">
        <v>197</v>
      </c>
      <c r="F29" s="458">
        <v>616128</v>
      </c>
      <c r="G29" s="458">
        <v>55135</v>
      </c>
      <c r="H29" s="458">
        <v>671263</v>
      </c>
      <c r="I29" s="459">
        <v>0.05</v>
      </c>
    </row>
    <row r="30" spans="2:9" x14ac:dyDescent="0.3">
      <c r="B30" s="380" t="s">
        <v>714</v>
      </c>
      <c r="C30" s="454">
        <v>1</v>
      </c>
      <c r="D30" s="454" t="s">
        <v>863</v>
      </c>
      <c r="E30" s="454">
        <v>1</v>
      </c>
      <c r="F30" s="455">
        <v>21397</v>
      </c>
      <c r="G30" s="454" t="s">
        <v>866</v>
      </c>
      <c r="H30" s="455">
        <v>21397</v>
      </c>
      <c r="I30" s="456">
        <v>2E-3</v>
      </c>
    </row>
    <row r="31" spans="2:9" x14ac:dyDescent="0.3">
      <c r="B31" s="439" t="s">
        <v>315</v>
      </c>
      <c r="C31" s="457">
        <v>140</v>
      </c>
      <c r="D31" s="457">
        <v>83</v>
      </c>
      <c r="E31" s="457">
        <v>223</v>
      </c>
      <c r="F31" s="458">
        <v>905649</v>
      </c>
      <c r="G31" s="458">
        <v>145747</v>
      </c>
      <c r="H31" s="458">
        <v>1051396</v>
      </c>
      <c r="I31" s="459">
        <v>7.8E-2</v>
      </c>
    </row>
    <row r="32" spans="2:9" x14ac:dyDescent="0.3">
      <c r="B32" s="380" t="s">
        <v>691</v>
      </c>
      <c r="C32" s="454">
        <v>2</v>
      </c>
      <c r="D32" s="454" t="s">
        <v>863</v>
      </c>
      <c r="E32" s="454">
        <v>2</v>
      </c>
      <c r="F32" s="455">
        <v>50997</v>
      </c>
      <c r="G32" s="454" t="s">
        <v>866</v>
      </c>
      <c r="H32" s="455">
        <v>50997</v>
      </c>
      <c r="I32" s="456">
        <v>4.0000000000000001E-3</v>
      </c>
    </row>
    <row r="33" spans="2:9" x14ac:dyDescent="0.3">
      <c r="B33" s="380" t="s">
        <v>880</v>
      </c>
      <c r="C33" s="454">
        <v>1</v>
      </c>
      <c r="D33" s="454" t="s">
        <v>863</v>
      </c>
      <c r="E33" s="454">
        <v>1</v>
      </c>
      <c r="F33" s="455">
        <v>14369</v>
      </c>
      <c r="G33" s="454" t="s">
        <v>866</v>
      </c>
      <c r="H33" s="455">
        <v>14369</v>
      </c>
      <c r="I33" s="456">
        <v>1E-3</v>
      </c>
    </row>
    <row r="34" spans="2:9" x14ac:dyDescent="0.3">
      <c r="B34" s="380" t="s">
        <v>881</v>
      </c>
      <c r="C34" s="454">
        <v>2</v>
      </c>
      <c r="D34" s="454" t="s">
        <v>863</v>
      </c>
      <c r="E34" s="454">
        <v>2</v>
      </c>
      <c r="F34" s="455">
        <v>4821</v>
      </c>
      <c r="G34" s="454" t="s">
        <v>866</v>
      </c>
      <c r="H34" s="455">
        <v>4821</v>
      </c>
      <c r="I34" s="456">
        <v>0</v>
      </c>
    </row>
    <row r="35" spans="2:9" x14ac:dyDescent="0.3">
      <c r="B35" s="439" t="s">
        <v>350</v>
      </c>
      <c r="C35" s="457">
        <v>78</v>
      </c>
      <c r="D35" s="457">
        <v>6</v>
      </c>
      <c r="E35" s="457">
        <v>84</v>
      </c>
      <c r="F35" s="458">
        <v>541421</v>
      </c>
      <c r="G35" s="458">
        <v>12355</v>
      </c>
      <c r="H35" s="458">
        <v>553776</v>
      </c>
      <c r="I35" s="459">
        <v>4.1000000000000002E-2</v>
      </c>
    </row>
    <row r="36" spans="2:9" x14ac:dyDescent="0.3">
      <c r="B36" s="380" t="s">
        <v>882</v>
      </c>
      <c r="C36" s="454">
        <v>3</v>
      </c>
      <c r="D36" s="454">
        <v>1</v>
      </c>
      <c r="E36" s="454">
        <v>4</v>
      </c>
      <c r="F36" s="455">
        <v>7864</v>
      </c>
      <c r="G36" s="454">
        <v>20</v>
      </c>
      <c r="H36" s="455">
        <v>7884</v>
      </c>
      <c r="I36" s="456">
        <v>1E-3</v>
      </c>
    </row>
    <row r="37" spans="2:9" ht="15" thickBot="1" x14ac:dyDescent="0.35">
      <c r="B37" s="382" t="s">
        <v>648</v>
      </c>
      <c r="C37" s="460">
        <v>1</v>
      </c>
      <c r="D37" s="460">
        <v>8</v>
      </c>
      <c r="E37" s="460">
        <v>9</v>
      </c>
      <c r="F37" s="460">
        <v>44</v>
      </c>
      <c r="G37" s="461">
        <v>4137</v>
      </c>
      <c r="H37" s="461">
        <v>4181</v>
      </c>
      <c r="I37" s="462">
        <v>0</v>
      </c>
    </row>
    <row r="38" spans="2:9" x14ac:dyDescent="0.3">
      <c r="B38" s="380" t="s">
        <v>650</v>
      </c>
      <c r="C38" s="454">
        <v>25</v>
      </c>
      <c r="D38" s="454">
        <v>24</v>
      </c>
      <c r="E38" s="454">
        <v>49</v>
      </c>
      <c r="F38" s="455">
        <v>101230</v>
      </c>
      <c r="G38" s="455">
        <v>12023</v>
      </c>
      <c r="H38" s="455">
        <v>113253</v>
      </c>
      <c r="I38" s="456">
        <v>8.0000000000000002E-3</v>
      </c>
    </row>
    <row r="39" spans="2:9" x14ac:dyDescent="0.3">
      <c r="B39" s="439" t="s">
        <v>386</v>
      </c>
      <c r="C39" s="457">
        <v>156</v>
      </c>
      <c r="D39" s="457">
        <v>91</v>
      </c>
      <c r="E39" s="457">
        <v>247</v>
      </c>
      <c r="F39" s="458">
        <v>1546122</v>
      </c>
      <c r="G39" s="458">
        <v>491613</v>
      </c>
      <c r="H39" s="458">
        <v>2037735</v>
      </c>
      <c r="I39" s="459">
        <v>0.151</v>
      </c>
    </row>
    <row r="40" spans="2:9" x14ac:dyDescent="0.3">
      <c r="B40" s="439" t="s">
        <v>299</v>
      </c>
      <c r="C40" s="457">
        <v>58</v>
      </c>
      <c r="D40" s="457">
        <v>58</v>
      </c>
      <c r="E40" s="457">
        <v>116</v>
      </c>
      <c r="F40" s="458">
        <v>809801</v>
      </c>
      <c r="G40" s="458">
        <v>48358</v>
      </c>
      <c r="H40" s="458">
        <v>858159</v>
      </c>
      <c r="I40" s="459">
        <v>6.4000000000000001E-2</v>
      </c>
    </row>
    <row r="41" spans="2:9" x14ac:dyDescent="0.3">
      <c r="B41" s="380" t="s">
        <v>883</v>
      </c>
      <c r="C41" s="454">
        <v>3</v>
      </c>
      <c r="D41" s="454" t="s">
        <v>863</v>
      </c>
      <c r="E41" s="454">
        <v>3</v>
      </c>
      <c r="F41" s="455">
        <v>11786</v>
      </c>
      <c r="G41" s="454" t="s">
        <v>866</v>
      </c>
      <c r="H41" s="455">
        <v>11786</v>
      </c>
      <c r="I41" s="456">
        <v>1E-3</v>
      </c>
    </row>
    <row r="42" spans="2:9" x14ac:dyDescent="0.3">
      <c r="B42" s="380" t="s">
        <v>659</v>
      </c>
      <c r="C42" s="454">
        <v>59</v>
      </c>
      <c r="D42" s="454">
        <v>117</v>
      </c>
      <c r="E42" s="454">
        <v>176</v>
      </c>
      <c r="F42" s="455">
        <v>121227</v>
      </c>
      <c r="G42" s="455">
        <v>26230</v>
      </c>
      <c r="H42" s="455">
        <v>147457</v>
      </c>
      <c r="I42" s="456">
        <v>1.0999999999999999E-2</v>
      </c>
    </row>
    <row r="43" spans="2:9" x14ac:dyDescent="0.3">
      <c r="B43" s="380" t="s">
        <v>884</v>
      </c>
      <c r="C43" s="454">
        <v>5</v>
      </c>
      <c r="D43" s="454">
        <v>3</v>
      </c>
      <c r="E43" s="454">
        <v>8</v>
      </c>
      <c r="F43" s="455">
        <v>5364</v>
      </c>
      <c r="G43" s="455">
        <v>3446</v>
      </c>
      <c r="H43" s="455">
        <v>8810</v>
      </c>
      <c r="I43" s="456">
        <v>1E-3</v>
      </c>
    </row>
    <row r="44" spans="2:9" x14ac:dyDescent="0.3">
      <c r="B44" s="380" t="s">
        <v>381</v>
      </c>
      <c r="C44" s="454">
        <v>152</v>
      </c>
      <c r="D44" s="454">
        <v>257</v>
      </c>
      <c r="E44" s="454">
        <v>409</v>
      </c>
      <c r="F44" s="455">
        <v>376470</v>
      </c>
      <c r="G44" s="455">
        <v>125043</v>
      </c>
      <c r="H44" s="455">
        <v>501513</v>
      </c>
      <c r="I44" s="456">
        <v>3.6999999999999998E-2</v>
      </c>
    </row>
    <row r="45" spans="2:9" x14ac:dyDescent="0.3">
      <c r="B45" s="380" t="s">
        <v>885</v>
      </c>
      <c r="C45" s="454">
        <v>2</v>
      </c>
      <c r="D45" s="454">
        <v>13</v>
      </c>
      <c r="E45" s="454">
        <v>15</v>
      </c>
      <c r="F45" s="454">
        <v>200</v>
      </c>
      <c r="G45" s="455">
        <v>5434</v>
      </c>
      <c r="H45" s="455">
        <v>5634</v>
      </c>
      <c r="I45" s="456">
        <v>0</v>
      </c>
    </row>
    <row r="46" spans="2:9" x14ac:dyDescent="0.3">
      <c r="B46" s="439" t="s">
        <v>319</v>
      </c>
      <c r="C46" s="457">
        <v>172</v>
      </c>
      <c r="D46" s="457">
        <v>41</v>
      </c>
      <c r="E46" s="457">
        <v>213</v>
      </c>
      <c r="F46" s="458">
        <v>909069</v>
      </c>
      <c r="G46" s="458">
        <v>15050</v>
      </c>
      <c r="H46" s="458">
        <v>924119</v>
      </c>
      <c r="I46" s="459">
        <v>6.9000000000000006E-2</v>
      </c>
    </row>
    <row r="47" spans="2:9" x14ac:dyDescent="0.3">
      <c r="B47" s="380" t="s">
        <v>886</v>
      </c>
      <c r="C47" s="454">
        <v>5</v>
      </c>
      <c r="D47" s="454" t="s">
        <v>863</v>
      </c>
      <c r="E47" s="454">
        <v>5</v>
      </c>
      <c r="F47" s="455">
        <v>45898</v>
      </c>
      <c r="G47" s="454" t="s">
        <v>866</v>
      </c>
      <c r="H47" s="455">
        <v>45898</v>
      </c>
      <c r="I47" s="456">
        <v>3.0000000000000001E-3</v>
      </c>
    </row>
    <row r="48" spans="2:9" x14ac:dyDescent="0.3">
      <c r="B48" s="380" t="s">
        <v>887</v>
      </c>
      <c r="C48" s="454">
        <v>20</v>
      </c>
      <c r="D48" s="454">
        <v>160</v>
      </c>
      <c r="E48" s="454">
        <v>180</v>
      </c>
      <c r="F48" s="455">
        <v>2224</v>
      </c>
      <c r="G48" s="455">
        <v>8031</v>
      </c>
      <c r="H48" s="455">
        <v>10255</v>
      </c>
      <c r="I48" s="456">
        <v>1E-3</v>
      </c>
    </row>
    <row r="49" spans="2:9" x14ac:dyDescent="0.3">
      <c r="B49" s="439" t="s">
        <v>378</v>
      </c>
      <c r="C49" s="457">
        <v>105</v>
      </c>
      <c r="D49" s="457">
        <v>28</v>
      </c>
      <c r="E49" s="457">
        <v>133</v>
      </c>
      <c r="F49" s="458">
        <v>491498</v>
      </c>
      <c r="G49" s="458">
        <v>11403</v>
      </c>
      <c r="H49" s="458">
        <v>502901</v>
      </c>
      <c r="I49" s="459">
        <v>3.6999999999999998E-2</v>
      </c>
    </row>
    <row r="50" spans="2:9" x14ac:dyDescent="0.3">
      <c r="B50" s="380" t="s">
        <v>888</v>
      </c>
      <c r="C50" s="454">
        <v>17</v>
      </c>
      <c r="D50" s="454">
        <v>18</v>
      </c>
      <c r="E50" s="454">
        <v>35</v>
      </c>
      <c r="F50" s="455">
        <v>103381</v>
      </c>
      <c r="G50" s="455">
        <v>7629</v>
      </c>
      <c r="H50" s="455">
        <v>111010</v>
      </c>
      <c r="I50" s="456">
        <v>8.0000000000000002E-3</v>
      </c>
    </row>
    <row r="51" spans="2:9" ht="15" thickBot="1" x14ac:dyDescent="0.35">
      <c r="B51" s="210" t="s">
        <v>323</v>
      </c>
      <c r="C51" s="463">
        <v>166</v>
      </c>
      <c r="D51" s="463">
        <v>101</v>
      </c>
      <c r="E51" s="463">
        <v>267</v>
      </c>
      <c r="F51" s="464">
        <v>539137</v>
      </c>
      <c r="G51" s="464">
        <v>34149</v>
      </c>
      <c r="H51" s="464">
        <v>573286</v>
      </c>
      <c r="I51" s="465">
        <v>4.2999999999999997E-2</v>
      </c>
    </row>
    <row r="52" spans="2:9" ht="15" thickBot="1" x14ac:dyDescent="0.35">
      <c r="B52" s="210" t="s">
        <v>24</v>
      </c>
      <c r="C52" s="464">
        <v>2021</v>
      </c>
      <c r="D52" s="464">
        <v>1558</v>
      </c>
      <c r="E52" s="464">
        <v>3579</v>
      </c>
      <c r="F52" s="464">
        <v>12063721</v>
      </c>
      <c r="G52" s="464">
        <v>1411566</v>
      </c>
      <c r="H52" s="464">
        <v>13475287</v>
      </c>
      <c r="I52" s="465">
        <v>1</v>
      </c>
    </row>
  </sheetData>
  <mergeCells count="3">
    <mergeCell ref="B3:I3"/>
    <mergeCell ref="C4:E4"/>
    <mergeCell ref="F4:H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D98"/>
  <sheetViews>
    <sheetView showGridLines="0" workbookViewId="0">
      <selection sqref="A1:A1048576"/>
    </sheetView>
  </sheetViews>
  <sheetFormatPr defaultRowHeight="14.4" x14ac:dyDescent="0.3"/>
  <cols>
    <col min="1" max="1" width="2.6640625" customWidth="1"/>
    <col min="4" max="4" width="54" customWidth="1"/>
  </cols>
  <sheetData>
    <row r="1" spans="2:4" x14ac:dyDescent="0.3">
      <c r="B1" s="16" t="s">
        <v>889</v>
      </c>
    </row>
    <row r="2" spans="2:4" ht="15" thickBot="1" x14ac:dyDescent="0.35"/>
    <row r="3" spans="2:4" ht="15" thickBot="1" x14ac:dyDescent="0.35">
      <c r="B3" s="949" t="s">
        <v>890</v>
      </c>
      <c r="C3" s="950"/>
      <c r="D3" s="951"/>
    </row>
    <row r="4" spans="2:4" ht="20.399999999999999" x14ac:dyDescent="0.3">
      <c r="B4" s="1101" t="s">
        <v>891</v>
      </c>
      <c r="C4" s="250" t="s">
        <v>892</v>
      </c>
      <c r="D4" s="1103" t="s">
        <v>894</v>
      </c>
    </row>
    <row r="5" spans="2:4" ht="15" thickBot="1" x14ac:dyDescent="0.35">
      <c r="B5" s="1102"/>
      <c r="C5" s="472" t="s">
        <v>893</v>
      </c>
      <c r="D5" s="1104"/>
    </row>
    <row r="6" spans="2:4" x14ac:dyDescent="0.3">
      <c r="B6" s="473" t="s">
        <v>895</v>
      </c>
      <c r="C6" s="474" t="s">
        <v>896</v>
      </c>
      <c r="D6" s="468" t="s">
        <v>897</v>
      </c>
    </row>
    <row r="7" spans="2:4" x14ac:dyDescent="0.3">
      <c r="B7" s="473" t="s">
        <v>898</v>
      </c>
      <c r="C7" s="474" t="s">
        <v>896</v>
      </c>
      <c r="D7" s="468" t="s">
        <v>899</v>
      </c>
    </row>
    <row r="8" spans="2:4" x14ac:dyDescent="0.3">
      <c r="B8" s="473"/>
      <c r="C8" s="474"/>
      <c r="D8" s="467" t="s">
        <v>900</v>
      </c>
    </row>
    <row r="9" spans="2:4" x14ac:dyDescent="0.3">
      <c r="B9" s="473"/>
      <c r="C9" s="474"/>
      <c r="D9" s="467" t="s">
        <v>901</v>
      </c>
    </row>
    <row r="10" spans="2:4" x14ac:dyDescent="0.3">
      <c r="B10" s="473"/>
      <c r="C10" s="474"/>
      <c r="D10" s="467" t="s">
        <v>902</v>
      </c>
    </row>
    <row r="11" spans="2:4" ht="21" x14ac:dyDescent="0.3">
      <c r="B11" s="473"/>
      <c r="C11" s="474"/>
      <c r="D11" s="467" t="s">
        <v>903</v>
      </c>
    </row>
    <row r="12" spans="2:4" x14ac:dyDescent="0.3">
      <c r="B12" s="473"/>
      <c r="C12" s="474"/>
      <c r="D12" s="467" t="s">
        <v>904</v>
      </c>
    </row>
    <row r="13" spans="2:4" ht="21" x14ac:dyDescent="0.3">
      <c r="B13" s="473"/>
      <c r="C13" s="474"/>
      <c r="D13" s="467" t="s">
        <v>905</v>
      </c>
    </row>
    <row r="14" spans="2:4" x14ac:dyDescent="0.3">
      <c r="B14" s="473"/>
      <c r="C14" s="474"/>
      <c r="D14" s="467" t="s">
        <v>906</v>
      </c>
    </row>
    <row r="15" spans="2:4" ht="21" x14ac:dyDescent="0.3">
      <c r="B15" s="473"/>
      <c r="C15" s="474"/>
      <c r="D15" s="467" t="s">
        <v>907</v>
      </c>
    </row>
    <row r="16" spans="2:4" ht="30.6" x14ac:dyDescent="0.3">
      <c r="B16" s="473" t="s">
        <v>908</v>
      </c>
      <c r="C16" s="474" t="s">
        <v>909</v>
      </c>
      <c r="D16" s="468" t="s">
        <v>910</v>
      </c>
    </row>
    <row r="17" spans="2:4" ht="40.799999999999997" x14ac:dyDescent="0.3">
      <c r="B17" s="473" t="s">
        <v>911</v>
      </c>
      <c r="C17" s="474" t="s">
        <v>78</v>
      </c>
      <c r="D17" s="468" t="s">
        <v>912</v>
      </c>
    </row>
    <row r="18" spans="2:4" ht="20.399999999999999" x14ac:dyDescent="0.3">
      <c r="B18" s="473" t="s">
        <v>913</v>
      </c>
      <c r="C18" s="474" t="s">
        <v>896</v>
      </c>
      <c r="D18" s="468" t="s">
        <v>914</v>
      </c>
    </row>
    <row r="19" spans="2:4" ht="31.2" thickBot="1" x14ac:dyDescent="0.35">
      <c r="B19" s="475" t="s">
        <v>915</v>
      </c>
      <c r="C19" s="476" t="s">
        <v>909</v>
      </c>
      <c r="D19" s="471" t="s">
        <v>916</v>
      </c>
    </row>
    <row r="20" spans="2:4" ht="15" thickBot="1" x14ac:dyDescent="0.35"/>
    <row r="21" spans="2:4" ht="15" thickBot="1" x14ac:dyDescent="0.35">
      <c r="B21" s="949" t="s">
        <v>917</v>
      </c>
      <c r="C21" s="950"/>
      <c r="D21" s="951"/>
    </row>
    <row r="22" spans="2:4" x14ac:dyDescent="0.3">
      <c r="B22" s="1105" t="s">
        <v>891</v>
      </c>
      <c r="C22" s="282" t="s">
        <v>918</v>
      </c>
      <c r="D22" s="1107" t="s">
        <v>894</v>
      </c>
    </row>
    <row r="23" spans="2:4" ht="15" thickBot="1" x14ac:dyDescent="0.35">
      <c r="B23" s="1106"/>
      <c r="C23" s="352" t="s">
        <v>893</v>
      </c>
      <c r="D23" s="1108"/>
    </row>
    <row r="24" spans="2:4" x14ac:dyDescent="0.3">
      <c r="B24" s="473" t="s">
        <v>895</v>
      </c>
      <c r="C24" s="474" t="s">
        <v>896</v>
      </c>
      <c r="D24" s="468" t="s">
        <v>919</v>
      </c>
    </row>
    <row r="25" spans="2:4" x14ac:dyDescent="0.3">
      <c r="B25" s="473"/>
      <c r="C25" s="474"/>
      <c r="D25" s="467" t="s">
        <v>920</v>
      </c>
    </row>
    <row r="26" spans="2:4" ht="31.8" thickBot="1" x14ac:dyDescent="0.35">
      <c r="B26" s="475"/>
      <c r="C26" s="476"/>
      <c r="D26" s="477" t="s">
        <v>921</v>
      </c>
    </row>
    <row r="27" spans="2:4" ht="21" x14ac:dyDescent="0.3">
      <c r="B27" s="473"/>
      <c r="C27" s="474"/>
      <c r="D27" s="467" t="s">
        <v>922</v>
      </c>
    </row>
    <row r="28" spans="2:4" ht="21" x14ac:dyDescent="0.3">
      <c r="B28" s="473"/>
      <c r="C28" s="474"/>
      <c r="D28" s="467" t="s">
        <v>923</v>
      </c>
    </row>
    <row r="29" spans="2:4" x14ac:dyDescent="0.3">
      <c r="B29" s="473"/>
      <c r="C29" s="474"/>
      <c r="D29" s="467" t="s">
        <v>902</v>
      </c>
    </row>
    <row r="30" spans="2:4" x14ac:dyDescent="0.3">
      <c r="B30" s="473"/>
      <c r="C30" s="474"/>
      <c r="D30" s="467" t="s">
        <v>924</v>
      </c>
    </row>
    <row r="31" spans="2:4" x14ac:dyDescent="0.3">
      <c r="B31" s="473"/>
      <c r="C31" s="474"/>
      <c r="D31" s="467" t="s">
        <v>904</v>
      </c>
    </row>
    <row r="32" spans="2:4" x14ac:dyDescent="0.3">
      <c r="B32" s="473"/>
      <c r="C32" s="474"/>
      <c r="D32" s="467" t="s">
        <v>925</v>
      </c>
    </row>
    <row r="33" spans="2:4" ht="30.6" x14ac:dyDescent="0.3">
      <c r="B33" s="473" t="s">
        <v>898</v>
      </c>
      <c r="C33" s="474" t="s">
        <v>926</v>
      </c>
      <c r="D33" s="468" t="s">
        <v>927</v>
      </c>
    </row>
    <row r="34" spans="2:4" ht="30.6" x14ac:dyDescent="0.3">
      <c r="B34" s="473" t="s">
        <v>908</v>
      </c>
      <c r="C34" s="474" t="s">
        <v>909</v>
      </c>
      <c r="D34" s="468" t="s">
        <v>928</v>
      </c>
    </row>
    <row r="35" spans="2:4" ht="30.6" x14ac:dyDescent="0.3">
      <c r="B35" s="473" t="s">
        <v>911</v>
      </c>
      <c r="C35" s="474" t="s">
        <v>909</v>
      </c>
      <c r="D35" s="468" t="s">
        <v>929</v>
      </c>
    </row>
    <row r="36" spans="2:4" ht="51" x14ac:dyDescent="0.3">
      <c r="B36" s="473" t="s">
        <v>913</v>
      </c>
      <c r="C36" s="474" t="s">
        <v>930</v>
      </c>
      <c r="D36" s="468" t="s">
        <v>931</v>
      </c>
    </row>
    <row r="37" spans="2:4" ht="30.6" x14ac:dyDescent="0.3">
      <c r="B37" s="473" t="s">
        <v>915</v>
      </c>
      <c r="C37" s="474" t="s">
        <v>926</v>
      </c>
      <c r="D37" s="468" t="s">
        <v>932</v>
      </c>
    </row>
    <row r="38" spans="2:4" ht="40.799999999999997" x14ac:dyDescent="0.3">
      <c r="B38" s="473" t="s">
        <v>933</v>
      </c>
      <c r="C38" s="474" t="s">
        <v>909</v>
      </c>
      <c r="D38" s="468" t="s">
        <v>934</v>
      </c>
    </row>
    <row r="39" spans="2:4" ht="20.399999999999999" x14ac:dyDescent="0.3">
      <c r="B39" s="473" t="s">
        <v>935</v>
      </c>
      <c r="C39" s="474" t="s">
        <v>896</v>
      </c>
      <c r="D39" s="468" t="s">
        <v>936</v>
      </c>
    </row>
    <row r="40" spans="2:4" ht="41.4" thickBot="1" x14ac:dyDescent="0.35">
      <c r="B40" s="475" t="s">
        <v>937</v>
      </c>
      <c r="C40" s="476" t="s">
        <v>909</v>
      </c>
      <c r="D40" s="471" t="s">
        <v>938</v>
      </c>
    </row>
    <row r="41" spans="2:4" ht="15" thickBot="1" x14ac:dyDescent="0.35"/>
    <row r="42" spans="2:4" ht="15" thickBot="1" x14ac:dyDescent="0.35">
      <c r="B42" s="994" t="s">
        <v>939</v>
      </c>
      <c r="C42" s="995"/>
      <c r="D42" s="996"/>
    </row>
    <row r="43" spans="2:4" x14ac:dyDescent="0.3">
      <c r="B43" s="1105" t="s">
        <v>891</v>
      </c>
      <c r="C43" s="282" t="s">
        <v>918</v>
      </c>
      <c r="D43" s="1107" t="s">
        <v>894</v>
      </c>
    </row>
    <row r="44" spans="2:4" ht="15" thickBot="1" x14ac:dyDescent="0.35">
      <c r="B44" s="1106"/>
      <c r="C44" s="352" t="s">
        <v>893</v>
      </c>
      <c r="D44" s="1108"/>
    </row>
    <row r="45" spans="2:4" x14ac:dyDescent="0.3">
      <c r="B45" s="214" t="s">
        <v>895</v>
      </c>
      <c r="C45" s="398" t="s">
        <v>896</v>
      </c>
      <c r="D45" s="466" t="s">
        <v>940</v>
      </c>
    </row>
    <row r="46" spans="2:4" x14ac:dyDescent="0.3">
      <c r="B46" s="214" t="s">
        <v>898</v>
      </c>
      <c r="C46" s="398" t="s">
        <v>896</v>
      </c>
      <c r="D46" s="468" t="s">
        <v>941</v>
      </c>
    </row>
    <row r="47" spans="2:4" ht="30.6" x14ac:dyDescent="0.3">
      <c r="B47" s="214" t="s">
        <v>908</v>
      </c>
      <c r="C47" s="398" t="s">
        <v>896</v>
      </c>
      <c r="D47" s="468" t="s">
        <v>942</v>
      </c>
    </row>
    <row r="48" spans="2:4" x14ac:dyDescent="0.3">
      <c r="B48" s="1099"/>
      <c r="C48" s="1100"/>
      <c r="D48" s="467" t="s">
        <v>943</v>
      </c>
    </row>
    <row r="49" spans="2:4" x14ac:dyDescent="0.3">
      <c r="B49" s="1099"/>
      <c r="C49" s="1100"/>
      <c r="D49" s="467" t="s">
        <v>944</v>
      </c>
    </row>
    <row r="50" spans="2:4" x14ac:dyDescent="0.3">
      <c r="B50" s="1099"/>
      <c r="C50" s="1100"/>
      <c r="D50" s="467" t="s">
        <v>902</v>
      </c>
    </row>
    <row r="51" spans="2:4" x14ac:dyDescent="0.3">
      <c r="B51" s="1099"/>
      <c r="C51" s="1100"/>
      <c r="D51" s="467" t="s">
        <v>945</v>
      </c>
    </row>
    <row r="52" spans="2:4" ht="21" x14ac:dyDescent="0.3">
      <c r="B52" s="1099"/>
      <c r="C52" s="1100"/>
      <c r="D52" s="467" t="s">
        <v>946</v>
      </c>
    </row>
    <row r="53" spans="2:4" ht="31.2" x14ac:dyDescent="0.3">
      <c r="B53" s="1099"/>
      <c r="C53" s="1100"/>
      <c r="D53" s="467" t="s">
        <v>947</v>
      </c>
    </row>
    <row r="54" spans="2:4" ht="21" x14ac:dyDescent="0.3">
      <c r="B54" s="1099"/>
      <c r="C54" s="1100"/>
      <c r="D54" s="467" t="s">
        <v>948</v>
      </c>
    </row>
    <row r="55" spans="2:4" ht="21" x14ac:dyDescent="0.3">
      <c r="B55" s="1099"/>
      <c r="C55" s="1100"/>
      <c r="D55" s="467" t="s">
        <v>949</v>
      </c>
    </row>
    <row r="56" spans="2:4" ht="21" x14ac:dyDescent="0.3">
      <c r="B56" s="1099"/>
      <c r="C56" s="1100"/>
      <c r="D56" s="467" t="s">
        <v>950</v>
      </c>
    </row>
    <row r="57" spans="2:4" x14ac:dyDescent="0.3">
      <c r="B57" s="1099"/>
      <c r="C57" s="1100"/>
      <c r="D57" s="467" t="s">
        <v>951</v>
      </c>
    </row>
    <row r="58" spans="2:4" x14ac:dyDescent="0.3">
      <c r="B58" s="1099"/>
      <c r="C58" s="1100"/>
      <c r="D58" s="467" t="s">
        <v>952</v>
      </c>
    </row>
    <row r="59" spans="2:4" ht="20.399999999999999" x14ac:dyDescent="0.3">
      <c r="B59" s="214" t="s">
        <v>911</v>
      </c>
      <c r="C59" s="398" t="s">
        <v>953</v>
      </c>
      <c r="D59" s="466" t="s">
        <v>954</v>
      </c>
    </row>
    <row r="60" spans="2:4" x14ac:dyDescent="0.3">
      <c r="B60" s="214" t="s">
        <v>913</v>
      </c>
      <c r="C60" s="398" t="s">
        <v>953</v>
      </c>
      <c r="D60" s="468" t="s">
        <v>955</v>
      </c>
    </row>
    <row r="61" spans="2:4" x14ac:dyDescent="0.3">
      <c r="B61" s="214"/>
      <c r="C61" s="398"/>
      <c r="D61" s="467" t="s">
        <v>956</v>
      </c>
    </row>
    <row r="62" spans="2:4" ht="31.2" x14ac:dyDescent="0.3">
      <c r="B62" s="1099"/>
      <c r="C62" s="1100"/>
      <c r="D62" s="478" t="s">
        <v>957</v>
      </c>
    </row>
    <row r="63" spans="2:4" ht="21" x14ac:dyDescent="0.3">
      <c r="B63" s="1099"/>
      <c r="C63" s="1100"/>
      <c r="D63" s="478" t="s">
        <v>958</v>
      </c>
    </row>
    <row r="64" spans="2:4" ht="21" x14ac:dyDescent="0.3">
      <c r="B64" s="1099"/>
      <c r="C64" s="1100"/>
      <c r="D64" s="478" t="s">
        <v>959</v>
      </c>
    </row>
    <row r="65" spans="2:4" ht="21" x14ac:dyDescent="0.3">
      <c r="B65" s="1099"/>
      <c r="C65" s="1100"/>
      <c r="D65" s="478" t="s">
        <v>960</v>
      </c>
    </row>
    <row r="66" spans="2:4" x14ac:dyDescent="0.3">
      <c r="B66" s="1099"/>
      <c r="C66" s="1100"/>
      <c r="D66" s="478" t="s">
        <v>961</v>
      </c>
    </row>
    <row r="67" spans="2:4" x14ac:dyDescent="0.3">
      <c r="B67" s="214"/>
      <c r="C67" s="398"/>
      <c r="D67" s="467" t="s">
        <v>962</v>
      </c>
    </row>
    <row r="68" spans="2:4" x14ac:dyDescent="0.3">
      <c r="B68" s="214" t="s">
        <v>915</v>
      </c>
      <c r="C68" s="398" t="s">
        <v>953</v>
      </c>
      <c r="D68" s="468" t="s">
        <v>963</v>
      </c>
    </row>
    <row r="69" spans="2:4" ht="20.399999999999999" x14ac:dyDescent="0.3">
      <c r="B69" s="214" t="s">
        <v>933</v>
      </c>
      <c r="C69" s="398" t="s">
        <v>896</v>
      </c>
      <c r="D69" s="468" t="s">
        <v>964</v>
      </c>
    </row>
    <row r="70" spans="2:4" ht="20.399999999999999" x14ac:dyDescent="0.3">
      <c r="B70" s="214" t="s">
        <v>935</v>
      </c>
      <c r="C70" s="398" t="s">
        <v>896</v>
      </c>
      <c r="D70" s="468" t="s">
        <v>965</v>
      </c>
    </row>
    <row r="71" spans="2:4" ht="21" thickBot="1" x14ac:dyDescent="0.35">
      <c r="B71" s="469" t="s">
        <v>937</v>
      </c>
      <c r="C71" s="470" t="s">
        <v>909</v>
      </c>
      <c r="D71" s="471" t="s">
        <v>966</v>
      </c>
    </row>
    <row r="72" spans="2:4" ht="15" thickBot="1" x14ac:dyDescent="0.35"/>
    <row r="73" spans="2:4" ht="15" thickBot="1" x14ac:dyDescent="0.35">
      <c r="B73" s="994" t="s">
        <v>967</v>
      </c>
      <c r="C73" s="995"/>
      <c r="D73" s="996"/>
    </row>
    <row r="74" spans="2:4" x14ac:dyDescent="0.3">
      <c r="B74" s="1105" t="s">
        <v>891</v>
      </c>
      <c r="C74" s="282" t="s">
        <v>918</v>
      </c>
      <c r="D74" s="1107" t="s">
        <v>894</v>
      </c>
    </row>
    <row r="75" spans="2:4" ht="15" thickBot="1" x14ac:dyDescent="0.35">
      <c r="B75" s="1106"/>
      <c r="C75" s="352" t="s">
        <v>893</v>
      </c>
      <c r="D75" s="1108"/>
    </row>
    <row r="76" spans="2:4" x14ac:dyDescent="0.3">
      <c r="B76" s="1111" t="s">
        <v>895</v>
      </c>
      <c r="C76" s="1112" t="s">
        <v>909</v>
      </c>
      <c r="D76" s="479" t="s">
        <v>968</v>
      </c>
    </row>
    <row r="77" spans="2:4" x14ac:dyDescent="0.3">
      <c r="B77" s="1099"/>
      <c r="C77" s="1100"/>
      <c r="D77" s="480" t="s">
        <v>969</v>
      </c>
    </row>
    <row r="78" spans="2:4" x14ac:dyDescent="0.3">
      <c r="B78" s="1099"/>
      <c r="C78" s="1100"/>
      <c r="D78" s="480" t="s">
        <v>902</v>
      </c>
    </row>
    <row r="79" spans="2:4" x14ac:dyDescent="0.3">
      <c r="B79" s="1099"/>
      <c r="C79" s="1100"/>
      <c r="D79" s="480" t="s">
        <v>970</v>
      </c>
    </row>
    <row r="80" spans="2:4" ht="31.2" x14ac:dyDescent="0.3">
      <c r="B80" s="1099"/>
      <c r="C80" s="1100"/>
      <c r="D80" s="480" t="s">
        <v>971</v>
      </c>
    </row>
    <row r="81" spans="2:4" ht="21" x14ac:dyDescent="0.3">
      <c r="B81" s="1099"/>
      <c r="C81" s="1100"/>
      <c r="D81" s="480" t="s">
        <v>972</v>
      </c>
    </row>
    <row r="82" spans="2:4" ht="31.2" x14ac:dyDescent="0.3">
      <c r="B82" s="1099"/>
      <c r="C82" s="1100"/>
      <c r="D82" s="480" t="s">
        <v>973</v>
      </c>
    </row>
    <row r="83" spans="2:4" ht="21" x14ac:dyDescent="0.3">
      <c r="B83" s="1099"/>
      <c r="C83" s="1100"/>
      <c r="D83" s="480" t="s">
        <v>974</v>
      </c>
    </row>
    <row r="84" spans="2:4" x14ac:dyDescent="0.3">
      <c r="B84" s="1099"/>
      <c r="C84" s="1100"/>
      <c r="D84" s="480" t="s">
        <v>952</v>
      </c>
    </row>
    <row r="85" spans="2:4" x14ac:dyDescent="0.3">
      <c r="B85" s="1099" t="s">
        <v>898</v>
      </c>
      <c r="C85" s="1100" t="s">
        <v>975</v>
      </c>
      <c r="D85" s="481" t="s">
        <v>976</v>
      </c>
    </row>
    <row r="86" spans="2:4" x14ac:dyDescent="0.3">
      <c r="B86" s="1099"/>
      <c r="C86" s="1100"/>
      <c r="D86" s="480" t="s">
        <v>977</v>
      </c>
    </row>
    <row r="87" spans="2:4" x14ac:dyDescent="0.3">
      <c r="B87" s="1099"/>
      <c r="C87" s="1100"/>
      <c r="D87" s="480" t="s">
        <v>978</v>
      </c>
    </row>
    <row r="88" spans="2:4" ht="21" x14ac:dyDescent="0.3">
      <c r="B88" s="1099"/>
      <c r="C88" s="1100"/>
      <c r="D88" s="480" t="s">
        <v>979</v>
      </c>
    </row>
    <row r="89" spans="2:4" x14ac:dyDescent="0.3">
      <c r="B89" s="1099"/>
      <c r="C89" s="1100"/>
      <c r="D89" s="480" t="s">
        <v>980</v>
      </c>
    </row>
    <row r="90" spans="2:4" ht="21" x14ac:dyDescent="0.3">
      <c r="B90" s="1099"/>
      <c r="C90" s="1100"/>
      <c r="D90" s="480" t="s">
        <v>981</v>
      </c>
    </row>
    <row r="91" spans="2:4" x14ac:dyDescent="0.3">
      <c r="B91" s="1099"/>
      <c r="C91" s="1100"/>
      <c r="D91" s="482" t="s">
        <v>982</v>
      </c>
    </row>
    <row r="92" spans="2:4" x14ac:dyDescent="0.3">
      <c r="B92" s="1099"/>
      <c r="C92" s="1100"/>
      <c r="D92" s="482" t="s">
        <v>983</v>
      </c>
    </row>
    <row r="93" spans="2:4" x14ac:dyDescent="0.3">
      <c r="B93" s="1099"/>
      <c r="C93" s="1100"/>
      <c r="D93" s="482" t="s">
        <v>984</v>
      </c>
    </row>
    <row r="94" spans="2:4" x14ac:dyDescent="0.3">
      <c r="B94" s="1099"/>
      <c r="C94" s="1100"/>
      <c r="D94" s="482" t="s">
        <v>985</v>
      </c>
    </row>
    <row r="95" spans="2:4" x14ac:dyDescent="0.3">
      <c r="B95" s="1099" t="s">
        <v>908</v>
      </c>
      <c r="C95" s="1100" t="s">
        <v>909</v>
      </c>
      <c r="D95" s="479" t="s">
        <v>986</v>
      </c>
    </row>
    <row r="96" spans="2:4" x14ac:dyDescent="0.3">
      <c r="B96" s="1099"/>
      <c r="C96" s="1100"/>
      <c r="D96" s="480" t="s">
        <v>987</v>
      </c>
    </row>
    <row r="97" spans="2:4" ht="21" x14ac:dyDescent="0.3">
      <c r="B97" s="1099"/>
      <c r="C97" s="1100"/>
      <c r="D97" s="480" t="s">
        <v>988</v>
      </c>
    </row>
    <row r="98" spans="2:4" ht="21.6" thickBot="1" x14ac:dyDescent="0.35">
      <c r="B98" s="1109"/>
      <c r="C98" s="1110"/>
      <c r="D98" s="483" t="s">
        <v>989</v>
      </c>
    </row>
  </sheetData>
  <mergeCells count="22">
    <mergeCell ref="B95:B98"/>
    <mergeCell ref="C95:C98"/>
    <mergeCell ref="B73:D73"/>
    <mergeCell ref="B74:B75"/>
    <mergeCell ref="D74:D75"/>
    <mergeCell ref="B76:B84"/>
    <mergeCell ref="C76:C84"/>
    <mergeCell ref="B85:B94"/>
    <mergeCell ref="C85:C94"/>
    <mergeCell ref="B62:B66"/>
    <mergeCell ref="C62:C66"/>
    <mergeCell ref="B3:D3"/>
    <mergeCell ref="B4:B5"/>
    <mergeCell ref="D4:D5"/>
    <mergeCell ref="B21:D21"/>
    <mergeCell ref="B22:B23"/>
    <mergeCell ref="D22:D23"/>
    <mergeCell ref="B42:D42"/>
    <mergeCell ref="B43:B44"/>
    <mergeCell ref="D43:D44"/>
    <mergeCell ref="B48:B58"/>
    <mergeCell ref="C48:C5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G85"/>
  <sheetViews>
    <sheetView showGridLines="0" workbookViewId="0">
      <selection sqref="A1:A1048576"/>
    </sheetView>
  </sheetViews>
  <sheetFormatPr defaultRowHeight="14.4" x14ac:dyDescent="0.3"/>
  <cols>
    <col min="1" max="1" width="2.6640625" customWidth="1"/>
    <col min="2" max="2" width="27.109375" customWidth="1"/>
    <col min="3" max="3" width="25.6640625" bestFit="1" customWidth="1"/>
    <col min="6" max="6" width="9.6640625" bestFit="1" customWidth="1"/>
  </cols>
  <sheetData>
    <row r="1" spans="2:7" x14ac:dyDescent="0.3">
      <c r="B1" s="16" t="s">
        <v>990</v>
      </c>
    </row>
    <row r="2" spans="2:7" ht="15" thickBot="1" x14ac:dyDescent="0.35"/>
    <row r="3" spans="2:7" ht="15" thickBot="1" x14ac:dyDescent="0.35">
      <c r="B3" s="994" t="s">
        <v>991</v>
      </c>
      <c r="C3" s="995"/>
      <c r="D3" s="484"/>
      <c r="E3" s="484"/>
      <c r="F3" s="484"/>
      <c r="G3" s="437"/>
    </row>
    <row r="4" spans="2:7" ht="15" thickBot="1" x14ac:dyDescent="0.35">
      <c r="B4" s="210" t="s">
        <v>992</v>
      </c>
      <c r="C4" s="212">
        <v>2015</v>
      </c>
      <c r="D4" s="212">
        <v>2016</v>
      </c>
      <c r="E4" s="212" t="s">
        <v>993</v>
      </c>
      <c r="F4" s="212" t="s">
        <v>994</v>
      </c>
      <c r="G4" s="213" t="s">
        <v>995</v>
      </c>
    </row>
    <row r="5" spans="2:7" x14ac:dyDescent="0.3">
      <c r="B5" s="368" t="s">
        <v>859</v>
      </c>
      <c r="C5" s="356">
        <v>2018</v>
      </c>
      <c r="D5" s="356">
        <v>2021</v>
      </c>
      <c r="E5" s="266">
        <v>623</v>
      </c>
      <c r="F5" s="266">
        <v>-620</v>
      </c>
      <c r="G5" s="485">
        <v>52</v>
      </c>
    </row>
    <row r="6" spans="2:7" ht="15" thickBot="1" x14ac:dyDescent="0.35">
      <c r="B6" s="368" t="s">
        <v>860</v>
      </c>
      <c r="C6" s="356">
        <v>1489</v>
      </c>
      <c r="D6" s="356">
        <v>1558</v>
      </c>
      <c r="E6" s="266">
        <v>93</v>
      </c>
      <c r="F6" s="266">
        <v>-24</v>
      </c>
      <c r="G6" s="485">
        <v>96</v>
      </c>
    </row>
    <row r="7" spans="2:7" ht="15" thickBot="1" x14ac:dyDescent="0.35">
      <c r="B7" s="486" t="s">
        <v>24</v>
      </c>
      <c r="C7" s="487">
        <v>3507</v>
      </c>
      <c r="D7" s="487">
        <v>3579</v>
      </c>
      <c r="E7" s="488">
        <v>716</v>
      </c>
      <c r="F7" s="488">
        <v>-644</v>
      </c>
      <c r="G7" s="489">
        <v>148</v>
      </c>
    </row>
    <row r="8" spans="2:7" ht="15" thickBot="1" x14ac:dyDescent="0.35"/>
    <row r="9" spans="2:7" ht="15" thickBot="1" x14ac:dyDescent="0.35">
      <c r="B9" s="994" t="s">
        <v>996</v>
      </c>
      <c r="C9" s="995"/>
      <c r="D9" s="437"/>
    </row>
    <row r="10" spans="2:7" ht="15" thickBot="1" x14ac:dyDescent="0.35">
      <c r="B10" s="210" t="s">
        <v>304</v>
      </c>
      <c r="C10" s="490" t="s">
        <v>997</v>
      </c>
      <c r="D10" s="213" t="s">
        <v>998</v>
      </c>
    </row>
    <row r="11" spans="2:7" x14ac:dyDescent="0.3">
      <c r="B11" s="368" t="s">
        <v>623</v>
      </c>
      <c r="C11" s="356">
        <v>16648</v>
      </c>
      <c r="D11" s="485">
        <v>14</v>
      </c>
    </row>
    <row r="12" spans="2:7" x14ac:dyDescent="0.3">
      <c r="B12" s="368" t="s">
        <v>356</v>
      </c>
      <c r="C12" s="356">
        <v>3233</v>
      </c>
      <c r="D12" s="485">
        <v>7</v>
      </c>
    </row>
    <row r="13" spans="2:7" x14ac:dyDescent="0.3">
      <c r="B13" s="368" t="s">
        <v>631</v>
      </c>
      <c r="C13" s="356">
        <v>34778</v>
      </c>
      <c r="D13" s="485">
        <v>19</v>
      </c>
    </row>
    <row r="14" spans="2:7" x14ac:dyDescent="0.3">
      <c r="B14" s="368" t="s">
        <v>332</v>
      </c>
      <c r="C14" s="356">
        <v>162441</v>
      </c>
      <c r="D14" s="485">
        <v>37</v>
      </c>
    </row>
    <row r="15" spans="2:7" x14ac:dyDescent="0.3">
      <c r="B15" s="368" t="s">
        <v>871</v>
      </c>
      <c r="C15" s="356">
        <v>19588</v>
      </c>
      <c r="D15" s="485">
        <v>4</v>
      </c>
    </row>
    <row r="16" spans="2:7" x14ac:dyDescent="0.3">
      <c r="B16" s="368" t="s">
        <v>638</v>
      </c>
      <c r="C16" s="356">
        <v>4389</v>
      </c>
      <c r="D16" s="485">
        <v>2</v>
      </c>
    </row>
    <row r="17" spans="2:5" x14ac:dyDescent="0.3">
      <c r="B17" s="368" t="s">
        <v>340</v>
      </c>
      <c r="C17" s="356">
        <v>646690</v>
      </c>
      <c r="D17" s="485">
        <v>114</v>
      </c>
    </row>
    <row r="18" spans="2:5" x14ac:dyDescent="0.3">
      <c r="B18" s="368" t="s">
        <v>326</v>
      </c>
      <c r="C18" s="356">
        <v>239062</v>
      </c>
      <c r="D18" s="485">
        <v>56</v>
      </c>
    </row>
    <row r="19" spans="2:5" x14ac:dyDescent="0.3">
      <c r="B19" s="368" t="s">
        <v>315</v>
      </c>
      <c r="C19" s="356">
        <v>461943</v>
      </c>
      <c r="D19" s="485">
        <v>67</v>
      </c>
    </row>
    <row r="20" spans="2:5" x14ac:dyDescent="0.3">
      <c r="B20" s="368" t="s">
        <v>350</v>
      </c>
      <c r="C20" s="356">
        <v>149873</v>
      </c>
      <c r="D20" s="485">
        <v>19</v>
      </c>
    </row>
    <row r="21" spans="2:5" x14ac:dyDescent="0.3">
      <c r="B21" s="368" t="s">
        <v>650</v>
      </c>
      <c r="C21" s="491" t="s">
        <v>999</v>
      </c>
      <c r="D21" s="485">
        <v>1</v>
      </c>
    </row>
    <row r="22" spans="2:5" x14ac:dyDescent="0.3">
      <c r="B22" s="368" t="s">
        <v>386</v>
      </c>
      <c r="C22" s="356">
        <v>145025</v>
      </c>
      <c r="D22" s="485">
        <v>30</v>
      </c>
    </row>
    <row r="23" spans="2:5" x14ac:dyDescent="0.3">
      <c r="B23" s="368" t="s">
        <v>299</v>
      </c>
      <c r="C23" s="356">
        <v>23331</v>
      </c>
      <c r="D23" s="485">
        <v>6</v>
      </c>
    </row>
    <row r="24" spans="2:5" x14ac:dyDescent="0.3">
      <c r="B24" s="368" t="s">
        <v>659</v>
      </c>
      <c r="C24" s="356">
        <v>40620</v>
      </c>
      <c r="D24" s="485">
        <v>27</v>
      </c>
    </row>
    <row r="25" spans="2:5" x14ac:dyDescent="0.3">
      <c r="B25" s="368" t="s">
        <v>381</v>
      </c>
      <c r="C25" s="356">
        <v>228256</v>
      </c>
      <c r="D25" s="485">
        <v>99</v>
      </c>
    </row>
    <row r="26" spans="2:5" x14ac:dyDescent="0.3">
      <c r="B26" s="368" t="s">
        <v>319</v>
      </c>
      <c r="C26" s="356">
        <v>39308</v>
      </c>
      <c r="D26" s="485">
        <v>5</v>
      </c>
    </row>
    <row r="27" spans="2:5" x14ac:dyDescent="0.3">
      <c r="B27" s="368" t="s">
        <v>378</v>
      </c>
      <c r="C27" s="356">
        <v>43479</v>
      </c>
      <c r="D27" s="485">
        <v>22</v>
      </c>
    </row>
    <row r="28" spans="2:5" ht="15" thickBot="1" x14ac:dyDescent="0.35">
      <c r="B28" s="492" t="s">
        <v>323</v>
      </c>
      <c r="C28" s="359">
        <v>303204</v>
      </c>
      <c r="D28" s="450">
        <v>94</v>
      </c>
    </row>
    <row r="29" spans="2:5" ht="15" thickBot="1" x14ac:dyDescent="0.35">
      <c r="B29" s="493" t="s">
        <v>214</v>
      </c>
      <c r="C29" s="363">
        <v>2561868</v>
      </c>
      <c r="D29" s="364">
        <v>623</v>
      </c>
    </row>
    <row r="30" spans="2:5" ht="15" thickBot="1" x14ac:dyDescent="0.35"/>
    <row r="31" spans="2:5" ht="15" thickBot="1" x14ac:dyDescent="0.35">
      <c r="B31" s="994" t="s">
        <v>1000</v>
      </c>
      <c r="C31" s="995"/>
      <c r="D31" s="995"/>
      <c r="E31" s="996"/>
    </row>
    <row r="32" spans="2:5" ht="31.2" thickBot="1" x14ac:dyDescent="0.35">
      <c r="B32" s="210" t="s">
        <v>304</v>
      </c>
      <c r="C32" s="377" t="s">
        <v>1001</v>
      </c>
      <c r="D32" s="490" t="s">
        <v>1002</v>
      </c>
      <c r="E32" s="223" t="s">
        <v>1003</v>
      </c>
    </row>
    <row r="33" spans="2:5" x14ac:dyDescent="0.3">
      <c r="B33" s="368" t="s">
        <v>356</v>
      </c>
      <c r="C33" s="343" t="s">
        <v>1004</v>
      </c>
      <c r="D33" s="494">
        <v>5595.72</v>
      </c>
      <c r="E33" s="485">
        <v>7</v>
      </c>
    </row>
    <row r="34" spans="2:5" x14ac:dyDescent="0.3">
      <c r="B34" s="368" t="s">
        <v>631</v>
      </c>
      <c r="C34" s="343" t="s">
        <v>1005</v>
      </c>
      <c r="D34" s="494">
        <v>3808.86</v>
      </c>
      <c r="E34" s="485">
        <v>5</v>
      </c>
    </row>
    <row r="35" spans="2:5" x14ac:dyDescent="0.3">
      <c r="B35" s="368" t="s">
        <v>332</v>
      </c>
      <c r="C35" s="343" t="s">
        <v>1006</v>
      </c>
      <c r="D35" s="494">
        <v>40676.79</v>
      </c>
      <c r="E35" s="485">
        <v>15</v>
      </c>
    </row>
    <row r="36" spans="2:5" x14ac:dyDescent="0.3">
      <c r="B36" s="368" t="s">
        <v>871</v>
      </c>
      <c r="C36" s="343" t="s">
        <v>1007</v>
      </c>
      <c r="D36" s="325">
        <v>129.35</v>
      </c>
      <c r="E36" s="485">
        <v>1</v>
      </c>
    </row>
    <row r="37" spans="2:5" ht="15" thickBot="1" x14ac:dyDescent="0.35">
      <c r="B37" s="492" t="s">
        <v>638</v>
      </c>
      <c r="C37" s="348" t="s">
        <v>1007</v>
      </c>
      <c r="D37" s="495">
        <v>145.99</v>
      </c>
      <c r="E37" s="450">
        <v>1</v>
      </c>
    </row>
    <row r="38" spans="2:5" ht="20.399999999999999" x14ac:dyDescent="0.3">
      <c r="B38" s="368" t="s">
        <v>340</v>
      </c>
      <c r="C38" s="326" t="s">
        <v>1008</v>
      </c>
      <c r="D38" s="494">
        <v>2106.91</v>
      </c>
      <c r="E38" s="485">
        <v>6</v>
      </c>
    </row>
    <row r="39" spans="2:5" x14ac:dyDescent="0.3">
      <c r="B39" s="368" t="s">
        <v>326</v>
      </c>
      <c r="C39" s="343" t="s">
        <v>1009</v>
      </c>
      <c r="D39" s="494">
        <v>14861.24</v>
      </c>
      <c r="E39" s="485">
        <v>5</v>
      </c>
    </row>
    <row r="40" spans="2:5" ht="20.399999999999999" x14ac:dyDescent="0.3">
      <c r="B40" s="368" t="s">
        <v>315</v>
      </c>
      <c r="C40" s="326" t="s">
        <v>1010</v>
      </c>
      <c r="D40" s="494">
        <v>26419.49</v>
      </c>
      <c r="E40" s="485">
        <v>6</v>
      </c>
    </row>
    <row r="41" spans="2:5" x14ac:dyDescent="0.3">
      <c r="B41" s="368" t="s">
        <v>350</v>
      </c>
      <c r="C41" s="343" t="s">
        <v>322</v>
      </c>
      <c r="D41" s="494">
        <v>1639.24</v>
      </c>
      <c r="E41" s="485">
        <v>1</v>
      </c>
    </row>
    <row r="42" spans="2:5" x14ac:dyDescent="0.3">
      <c r="B42" s="368" t="s">
        <v>648</v>
      </c>
      <c r="C42" s="343" t="s">
        <v>1007</v>
      </c>
      <c r="D42" s="494">
        <v>1400.24</v>
      </c>
      <c r="E42" s="485">
        <v>1</v>
      </c>
    </row>
    <row r="43" spans="2:5" x14ac:dyDescent="0.3">
      <c r="B43" s="368" t="s">
        <v>386</v>
      </c>
      <c r="C43" s="343" t="s">
        <v>1011</v>
      </c>
      <c r="D43" s="494">
        <v>24498.78</v>
      </c>
      <c r="E43" s="485">
        <v>10</v>
      </c>
    </row>
    <row r="44" spans="2:5" x14ac:dyDescent="0.3">
      <c r="B44" s="368" t="s">
        <v>299</v>
      </c>
      <c r="C44" s="343" t="s">
        <v>1012</v>
      </c>
      <c r="D44" s="494">
        <v>11670.07</v>
      </c>
      <c r="E44" s="485">
        <v>4</v>
      </c>
    </row>
    <row r="45" spans="2:5" x14ac:dyDescent="0.3">
      <c r="B45" s="368" t="s">
        <v>659</v>
      </c>
      <c r="C45" s="343" t="s">
        <v>1004</v>
      </c>
      <c r="D45" s="325">
        <v>909.89</v>
      </c>
      <c r="E45" s="485">
        <v>2</v>
      </c>
    </row>
    <row r="46" spans="2:5" x14ac:dyDescent="0.3">
      <c r="B46" s="368" t="s">
        <v>381</v>
      </c>
      <c r="C46" s="343" t="s">
        <v>1013</v>
      </c>
      <c r="D46" s="494">
        <v>16208.68</v>
      </c>
      <c r="E46" s="485">
        <v>14</v>
      </c>
    </row>
    <row r="47" spans="2:5" x14ac:dyDescent="0.3">
      <c r="B47" s="368" t="s">
        <v>319</v>
      </c>
      <c r="C47" s="343" t="s">
        <v>1014</v>
      </c>
      <c r="D47" s="325">
        <v>908.61</v>
      </c>
      <c r="E47" s="485">
        <v>2</v>
      </c>
    </row>
    <row r="48" spans="2:5" x14ac:dyDescent="0.3">
      <c r="B48" s="368" t="s">
        <v>165</v>
      </c>
      <c r="C48" s="343" t="s">
        <v>1007</v>
      </c>
      <c r="D48" s="325">
        <v>478.64</v>
      </c>
      <c r="E48" s="485">
        <v>7</v>
      </c>
    </row>
    <row r="49" spans="2:7" x14ac:dyDescent="0.3">
      <c r="B49" s="368" t="s">
        <v>378</v>
      </c>
      <c r="C49" s="343" t="s">
        <v>1015</v>
      </c>
      <c r="D49" s="494">
        <v>3600.19</v>
      </c>
      <c r="E49" s="485">
        <v>4</v>
      </c>
    </row>
    <row r="50" spans="2:7" ht="15" thickBot="1" x14ac:dyDescent="0.35">
      <c r="B50" s="492" t="s">
        <v>323</v>
      </c>
      <c r="C50" s="348" t="s">
        <v>1016</v>
      </c>
      <c r="D50" s="495">
        <v>737</v>
      </c>
      <c r="E50" s="450">
        <v>2</v>
      </c>
    </row>
    <row r="51" spans="2:7" ht="15" thickBot="1" x14ac:dyDescent="0.35">
      <c r="B51" s="493" t="s">
        <v>214</v>
      </c>
      <c r="C51" s="410"/>
      <c r="D51" s="496" t="s">
        <v>1017</v>
      </c>
      <c r="E51" s="497">
        <v>93</v>
      </c>
    </row>
    <row r="52" spans="2:7" ht="15" thickBot="1" x14ac:dyDescent="0.35"/>
    <row r="53" spans="2:7" ht="31.5" customHeight="1" thickBot="1" x14ac:dyDescent="0.35">
      <c r="B53" s="994" t="s">
        <v>1018</v>
      </c>
      <c r="C53" s="995"/>
      <c r="D53" s="996"/>
      <c r="E53" s="498"/>
      <c r="F53" s="949" t="s">
        <v>1019</v>
      </c>
      <c r="G53" s="951"/>
    </row>
    <row r="54" spans="2:7" ht="15" thickBot="1" x14ac:dyDescent="0.35">
      <c r="B54" s="210" t="s">
        <v>304</v>
      </c>
      <c r="C54" s="377" t="s">
        <v>461</v>
      </c>
      <c r="D54" s="223" t="s">
        <v>1020</v>
      </c>
      <c r="E54" s="499"/>
      <c r="F54" s="377" t="s">
        <v>304</v>
      </c>
      <c r="G54" s="500" t="s">
        <v>1020</v>
      </c>
    </row>
    <row r="55" spans="2:7" x14ac:dyDescent="0.3">
      <c r="B55" s="368" t="s">
        <v>353</v>
      </c>
      <c r="C55" s="343" t="s">
        <v>1021</v>
      </c>
      <c r="D55" s="501">
        <v>1</v>
      </c>
      <c r="E55" s="330"/>
      <c r="F55" s="343" t="s">
        <v>356</v>
      </c>
      <c r="G55" s="501">
        <v>5</v>
      </c>
    </row>
    <row r="56" spans="2:7" x14ac:dyDescent="0.3">
      <c r="B56" s="368" t="s">
        <v>623</v>
      </c>
      <c r="C56" s="343" t="s">
        <v>1021</v>
      </c>
      <c r="D56" s="501">
        <v>1</v>
      </c>
      <c r="E56" s="330"/>
      <c r="F56" s="343" t="s">
        <v>631</v>
      </c>
      <c r="G56" s="501">
        <v>8</v>
      </c>
    </row>
    <row r="57" spans="2:7" x14ac:dyDescent="0.3">
      <c r="B57" s="368" t="s">
        <v>356</v>
      </c>
      <c r="C57" s="343" t="s">
        <v>1021</v>
      </c>
      <c r="D57" s="501">
        <v>1</v>
      </c>
      <c r="E57" s="330"/>
      <c r="F57" s="343" t="s">
        <v>332</v>
      </c>
      <c r="G57" s="501">
        <v>4</v>
      </c>
    </row>
    <row r="58" spans="2:7" x14ac:dyDescent="0.3">
      <c r="B58" s="368" t="s">
        <v>631</v>
      </c>
      <c r="C58" s="343" t="s">
        <v>1021</v>
      </c>
      <c r="D58" s="501">
        <v>4</v>
      </c>
      <c r="E58" s="330"/>
      <c r="F58" s="343" t="s">
        <v>638</v>
      </c>
      <c r="G58" s="501">
        <v>2</v>
      </c>
    </row>
    <row r="59" spans="2:7" x14ac:dyDescent="0.3">
      <c r="B59" s="368" t="s">
        <v>634</v>
      </c>
      <c r="C59" s="343" t="s">
        <v>1021</v>
      </c>
      <c r="D59" s="501">
        <v>2</v>
      </c>
      <c r="E59" s="330"/>
      <c r="F59" s="343" t="s">
        <v>340</v>
      </c>
      <c r="G59" s="501">
        <v>13</v>
      </c>
    </row>
    <row r="60" spans="2:7" ht="20.399999999999999" x14ac:dyDescent="0.3">
      <c r="B60" s="368" t="s">
        <v>871</v>
      </c>
      <c r="C60" s="343" t="s">
        <v>1022</v>
      </c>
      <c r="D60" s="501">
        <v>3</v>
      </c>
      <c r="E60" s="330"/>
      <c r="F60" s="326" t="s">
        <v>877</v>
      </c>
      <c r="G60" s="501">
        <v>2</v>
      </c>
    </row>
    <row r="61" spans="2:7" x14ac:dyDescent="0.3">
      <c r="B61" s="502" t="s">
        <v>872</v>
      </c>
      <c r="C61" s="343" t="s">
        <v>1022</v>
      </c>
      <c r="D61" s="501">
        <v>2</v>
      </c>
      <c r="E61" s="330"/>
      <c r="F61" s="343" t="s">
        <v>326</v>
      </c>
      <c r="G61" s="501">
        <v>6</v>
      </c>
    </row>
    <row r="62" spans="2:7" x14ac:dyDescent="0.3">
      <c r="B62" s="368" t="s">
        <v>638</v>
      </c>
      <c r="C62" s="343" t="s">
        <v>1021</v>
      </c>
      <c r="D62" s="501">
        <v>1</v>
      </c>
      <c r="E62" s="330"/>
      <c r="F62" s="343" t="s">
        <v>315</v>
      </c>
      <c r="G62" s="501">
        <v>9</v>
      </c>
    </row>
    <row r="63" spans="2:7" x14ac:dyDescent="0.3">
      <c r="B63" s="502" t="s">
        <v>1023</v>
      </c>
      <c r="C63" s="343" t="s">
        <v>1021</v>
      </c>
      <c r="D63" s="501">
        <v>2</v>
      </c>
      <c r="E63" s="330"/>
      <c r="F63" s="343" t="s">
        <v>350</v>
      </c>
      <c r="G63" s="501">
        <v>5</v>
      </c>
    </row>
    <row r="64" spans="2:7" x14ac:dyDescent="0.3">
      <c r="B64" s="368" t="s">
        <v>340</v>
      </c>
      <c r="C64" s="343" t="s">
        <v>1024</v>
      </c>
      <c r="D64" s="501">
        <v>1</v>
      </c>
      <c r="E64" s="330"/>
      <c r="F64" s="343" t="s">
        <v>650</v>
      </c>
      <c r="G64" s="501">
        <v>1</v>
      </c>
    </row>
    <row r="65" spans="2:7" x14ac:dyDescent="0.3">
      <c r="B65" s="368" t="s">
        <v>340</v>
      </c>
      <c r="C65" s="343" t="s">
        <v>1022</v>
      </c>
      <c r="D65" s="501">
        <v>2</v>
      </c>
      <c r="E65" s="330"/>
      <c r="F65" s="343" t="s">
        <v>386</v>
      </c>
      <c r="G65" s="501">
        <v>12</v>
      </c>
    </row>
    <row r="66" spans="2:7" x14ac:dyDescent="0.3">
      <c r="B66" s="368" t="s">
        <v>326</v>
      </c>
      <c r="C66" s="343" t="s">
        <v>1021</v>
      </c>
      <c r="D66" s="501">
        <v>2</v>
      </c>
      <c r="E66" s="330"/>
      <c r="F66" s="343" t="s">
        <v>299</v>
      </c>
      <c r="G66" s="501">
        <v>1</v>
      </c>
    </row>
    <row r="67" spans="2:7" x14ac:dyDescent="0.3">
      <c r="B67" s="368" t="s">
        <v>326</v>
      </c>
      <c r="C67" s="343" t="s">
        <v>1025</v>
      </c>
      <c r="D67" s="501">
        <v>1</v>
      </c>
      <c r="E67" s="330"/>
      <c r="F67" s="343" t="s">
        <v>381</v>
      </c>
      <c r="G67" s="501">
        <v>9</v>
      </c>
    </row>
    <row r="68" spans="2:7" x14ac:dyDescent="0.3">
      <c r="B68" s="368" t="s">
        <v>315</v>
      </c>
      <c r="C68" s="343" t="s">
        <v>1026</v>
      </c>
      <c r="D68" s="501">
        <v>1</v>
      </c>
      <c r="E68" s="330"/>
      <c r="F68" s="343" t="s">
        <v>319</v>
      </c>
      <c r="G68" s="501">
        <v>8</v>
      </c>
    </row>
    <row r="69" spans="2:7" x14ac:dyDescent="0.3">
      <c r="B69" s="368" t="s">
        <v>315</v>
      </c>
      <c r="C69" s="343" t="s">
        <v>1022</v>
      </c>
      <c r="D69" s="501">
        <v>1</v>
      </c>
      <c r="E69" s="330"/>
      <c r="F69" s="343" t="s">
        <v>165</v>
      </c>
      <c r="G69" s="501">
        <v>1</v>
      </c>
    </row>
    <row r="70" spans="2:7" x14ac:dyDescent="0.3">
      <c r="B70" s="368" t="s">
        <v>650</v>
      </c>
      <c r="C70" s="343" t="s">
        <v>1021</v>
      </c>
      <c r="D70" s="501">
        <v>1</v>
      </c>
      <c r="E70" s="330"/>
      <c r="F70" s="343" t="s">
        <v>378</v>
      </c>
      <c r="G70" s="501">
        <v>4</v>
      </c>
    </row>
    <row r="71" spans="2:7" x14ac:dyDescent="0.3">
      <c r="B71" s="368" t="s">
        <v>650</v>
      </c>
      <c r="C71" s="343" t="s">
        <v>1027</v>
      </c>
      <c r="D71" s="501">
        <v>1</v>
      </c>
      <c r="E71" s="330"/>
      <c r="F71" s="343" t="s">
        <v>323</v>
      </c>
      <c r="G71" s="501">
        <v>6</v>
      </c>
    </row>
    <row r="72" spans="2:7" x14ac:dyDescent="0.3">
      <c r="B72" s="368" t="s">
        <v>386</v>
      </c>
      <c r="C72" s="343" t="s">
        <v>1022</v>
      </c>
      <c r="D72" s="501">
        <v>1</v>
      </c>
      <c r="E72" s="503"/>
      <c r="F72" s="504"/>
      <c r="G72" s="501"/>
    </row>
    <row r="73" spans="2:7" x14ac:dyDescent="0.3">
      <c r="B73" s="368" t="s">
        <v>659</v>
      </c>
      <c r="C73" s="343" t="s">
        <v>1021</v>
      </c>
      <c r="D73" s="501">
        <v>4</v>
      </c>
      <c r="E73" s="503"/>
      <c r="F73" s="504"/>
      <c r="G73" s="501"/>
    </row>
    <row r="74" spans="2:7" x14ac:dyDescent="0.3">
      <c r="B74" s="368" t="s">
        <v>381</v>
      </c>
      <c r="C74" s="343" t="s">
        <v>1021</v>
      </c>
      <c r="D74" s="501">
        <v>7</v>
      </c>
      <c r="E74" s="503"/>
      <c r="F74" s="504"/>
      <c r="G74" s="501"/>
    </row>
    <row r="75" spans="2:7" x14ac:dyDescent="0.3">
      <c r="B75" s="368" t="s">
        <v>381</v>
      </c>
      <c r="C75" s="343" t="s">
        <v>1028</v>
      </c>
      <c r="D75" s="501">
        <v>1</v>
      </c>
      <c r="E75" s="503"/>
      <c r="F75" s="504"/>
      <c r="G75" s="501"/>
    </row>
    <row r="76" spans="2:7" x14ac:dyDescent="0.3">
      <c r="B76" s="368" t="s">
        <v>381</v>
      </c>
      <c r="C76" s="326" t="s">
        <v>1029</v>
      </c>
      <c r="D76" s="501">
        <v>1</v>
      </c>
      <c r="E76" s="503"/>
      <c r="F76" s="504"/>
      <c r="G76" s="501"/>
    </row>
    <row r="77" spans="2:7" x14ac:dyDescent="0.3">
      <c r="B77" s="368" t="s">
        <v>381</v>
      </c>
      <c r="C77" s="343" t="s">
        <v>1022</v>
      </c>
      <c r="D77" s="501">
        <v>1</v>
      </c>
      <c r="E77" s="503"/>
      <c r="F77" s="504"/>
      <c r="G77" s="501"/>
    </row>
    <row r="78" spans="2:7" x14ac:dyDescent="0.3">
      <c r="B78" s="368" t="s">
        <v>381</v>
      </c>
      <c r="C78" s="343" t="s">
        <v>1030</v>
      </c>
      <c r="D78" s="501">
        <v>1</v>
      </c>
      <c r="E78" s="503"/>
      <c r="F78" s="504"/>
      <c r="G78" s="501"/>
    </row>
    <row r="79" spans="2:7" x14ac:dyDescent="0.3">
      <c r="B79" s="368" t="s">
        <v>381</v>
      </c>
      <c r="C79" s="504"/>
      <c r="D79" s="501">
        <v>1</v>
      </c>
      <c r="E79" s="503"/>
      <c r="F79" s="504"/>
      <c r="G79" s="501"/>
    </row>
    <row r="80" spans="2:7" x14ac:dyDescent="0.3">
      <c r="B80" s="368" t="s">
        <v>668</v>
      </c>
      <c r="C80" s="326" t="s">
        <v>1029</v>
      </c>
      <c r="D80" s="501">
        <v>1</v>
      </c>
      <c r="E80" s="503"/>
      <c r="F80" s="504"/>
      <c r="G80" s="501"/>
    </row>
    <row r="81" spans="2:7" x14ac:dyDescent="0.3">
      <c r="B81" s="368" t="s">
        <v>165</v>
      </c>
      <c r="C81" s="326" t="s">
        <v>1029</v>
      </c>
      <c r="D81" s="501">
        <v>4</v>
      </c>
      <c r="E81" s="503"/>
      <c r="F81" s="504"/>
      <c r="G81" s="501"/>
    </row>
    <row r="82" spans="2:7" x14ac:dyDescent="0.3">
      <c r="B82" s="368" t="s">
        <v>165</v>
      </c>
      <c r="C82" s="343" t="s">
        <v>1031</v>
      </c>
      <c r="D82" s="501">
        <v>1</v>
      </c>
      <c r="E82" s="503"/>
      <c r="F82" s="504"/>
      <c r="G82" s="501"/>
    </row>
    <row r="83" spans="2:7" x14ac:dyDescent="0.3">
      <c r="B83" s="368" t="s">
        <v>323</v>
      </c>
      <c r="C83" s="343" t="s">
        <v>1022</v>
      </c>
      <c r="D83" s="501">
        <v>2</v>
      </c>
      <c r="E83" s="503"/>
      <c r="F83" s="504"/>
      <c r="G83" s="501"/>
    </row>
    <row r="84" spans="2:7" ht="15" thickBot="1" x14ac:dyDescent="0.35">
      <c r="B84" s="493" t="s">
        <v>1020</v>
      </c>
      <c r="C84" s="411"/>
      <c r="D84" s="497">
        <v>52</v>
      </c>
      <c r="E84" s="412"/>
      <c r="F84" s="410" t="s">
        <v>1020</v>
      </c>
      <c r="G84" s="497">
        <v>96</v>
      </c>
    </row>
    <row r="85" spans="2:7" ht="15" thickBot="1" x14ac:dyDescent="0.35">
      <c r="B85" s="361" t="s">
        <v>214</v>
      </c>
      <c r="C85" s="348"/>
      <c r="D85" s="505"/>
      <c r="E85" s="416"/>
      <c r="F85" s="348"/>
      <c r="G85" s="364">
        <v>148</v>
      </c>
    </row>
  </sheetData>
  <mergeCells count="5">
    <mergeCell ref="B3:C3"/>
    <mergeCell ref="B9:C9"/>
    <mergeCell ref="B31:E31"/>
    <mergeCell ref="B53:D53"/>
    <mergeCell ref="F53:G5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C19"/>
  <sheetViews>
    <sheetView showGridLines="0" workbookViewId="0">
      <selection sqref="A1:A1048576"/>
    </sheetView>
  </sheetViews>
  <sheetFormatPr defaultRowHeight="14.4" x14ac:dyDescent="0.3"/>
  <cols>
    <col min="1" max="1" width="2.6640625" customWidth="1"/>
    <col min="2" max="2" width="27.88671875" customWidth="1"/>
    <col min="3" max="3" width="62" customWidth="1"/>
  </cols>
  <sheetData>
    <row r="1" spans="2:3" x14ac:dyDescent="0.3">
      <c r="B1" s="16" t="s">
        <v>1032</v>
      </c>
    </row>
    <row r="2" spans="2:3" ht="15" thickBot="1" x14ac:dyDescent="0.35"/>
    <row r="3" spans="2:3" ht="15" thickBot="1" x14ac:dyDescent="0.35">
      <c r="B3" s="994" t="s">
        <v>1033</v>
      </c>
      <c r="C3" s="996"/>
    </row>
    <row r="4" spans="2:3" ht="21" thickBot="1" x14ac:dyDescent="0.35">
      <c r="B4" s="365" t="s">
        <v>1034</v>
      </c>
      <c r="C4" s="324" t="s">
        <v>1035</v>
      </c>
    </row>
    <row r="5" spans="2:3" x14ac:dyDescent="0.3">
      <c r="B5" s="380" t="s">
        <v>1036</v>
      </c>
      <c r="C5" s="297" t="s">
        <v>1036</v>
      </c>
    </row>
    <row r="6" spans="2:3" x14ac:dyDescent="0.3">
      <c r="B6" s="380" t="s">
        <v>1037</v>
      </c>
      <c r="C6" s="297" t="s">
        <v>1037</v>
      </c>
    </row>
    <row r="7" spans="2:3" x14ac:dyDescent="0.3">
      <c r="B7" s="380" t="s">
        <v>1038</v>
      </c>
      <c r="C7" s="297" t="s">
        <v>1038</v>
      </c>
    </row>
    <row r="8" spans="2:3" x14ac:dyDescent="0.3">
      <c r="B8" s="380" t="s">
        <v>1039</v>
      </c>
      <c r="C8" s="297" t="s">
        <v>1039</v>
      </c>
    </row>
    <row r="9" spans="2:3" x14ac:dyDescent="0.3">
      <c r="B9" s="380" t="s">
        <v>1040</v>
      </c>
      <c r="C9" s="297" t="s">
        <v>1040</v>
      </c>
    </row>
    <row r="10" spans="2:3" x14ac:dyDescent="0.3">
      <c r="B10" s="380" t="s">
        <v>1041</v>
      </c>
      <c r="C10" s="297" t="s">
        <v>1041</v>
      </c>
    </row>
    <row r="11" spans="2:3" x14ac:dyDescent="0.3">
      <c r="B11" s="380" t="s">
        <v>1042</v>
      </c>
      <c r="C11" s="297" t="s">
        <v>1042</v>
      </c>
    </row>
    <row r="12" spans="2:3" x14ac:dyDescent="0.3">
      <c r="B12" s="380" t="s">
        <v>1043</v>
      </c>
      <c r="C12" s="297" t="s">
        <v>1043</v>
      </c>
    </row>
    <row r="13" spans="2:3" x14ac:dyDescent="0.3">
      <c r="B13" s="380" t="s">
        <v>1044</v>
      </c>
      <c r="C13" s="297" t="s">
        <v>304</v>
      </c>
    </row>
    <row r="14" spans="2:3" x14ac:dyDescent="0.3">
      <c r="B14" s="380"/>
      <c r="C14" s="297" t="s">
        <v>1045</v>
      </c>
    </row>
    <row r="15" spans="2:3" x14ac:dyDescent="0.3">
      <c r="B15" s="380"/>
      <c r="C15" s="297" t="s">
        <v>1046</v>
      </c>
    </row>
    <row r="16" spans="2:3" x14ac:dyDescent="0.3">
      <c r="B16" s="380"/>
      <c r="C16" s="297" t="s">
        <v>1047</v>
      </c>
    </row>
    <row r="17" spans="2:3" x14ac:dyDescent="0.3">
      <c r="B17" s="380"/>
      <c r="C17" s="297" t="s">
        <v>1048</v>
      </c>
    </row>
    <row r="18" spans="2:3" x14ac:dyDescent="0.3">
      <c r="B18" s="380"/>
      <c r="C18" s="297" t="s">
        <v>1039</v>
      </c>
    </row>
    <row r="19" spans="2:3" ht="15" thickBot="1" x14ac:dyDescent="0.35">
      <c r="B19" s="382"/>
      <c r="C19" s="506" t="s">
        <v>1049</v>
      </c>
    </row>
  </sheetData>
  <mergeCells count="1">
    <mergeCell ref="B3:C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H20"/>
  <sheetViews>
    <sheetView showGridLines="0" workbookViewId="0">
      <selection sqref="A1:A1048576"/>
    </sheetView>
  </sheetViews>
  <sheetFormatPr defaultRowHeight="14.4" x14ac:dyDescent="0.3"/>
  <cols>
    <col min="1" max="1" width="2.6640625" customWidth="1"/>
  </cols>
  <sheetData>
    <row r="1" spans="2:8" x14ac:dyDescent="0.3">
      <c r="B1" s="16" t="s">
        <v>1050</v>
      </c>
    </row>
    <row r="2" spans="2:8" ht="15" thickBot="1" x14ac:dyDescent="0.35"/>
    <row r="3" spans="2:8" ht="15" thickBot="1" x14ac:dyDescent="0.35">
      <c r="B3" s="1113" t="s">
        <v>1051</v>
      </c>
      <c r="C3" s="1114"/>
      <c r="D3" s="1114"/>
      <c r="E3" s="1114"/>
      <c r="F3" s="1114"/>
      <c r="G3" s="1114"/>
      <c r="H3" s="1115"/>
    </row>
    <row r="4" spans="2:8" ht="67.8" thickBot="1" x14ac:dyDescent="0.35">
      <c r="B4" s="507" t="s">
        <v>1052</v>
      </c>
      <c r="C4" s="508" t="s">
        <v>1053</v>
      </c>
      <c r="D4" s="508" t="s">
        <v>1054</v>
      </c>
      <c r="E4" s="508" t="s">
        <v>1055</v>
      </c>
      <c r="F4" s="508" t="s">
        <v>1056</v>
      </c>
      <c r="G4" s="508" t="s">
        <v>1057</v>
      </c>
      <c r="H4" s="509" t="s">
        <v>1058</v>
      </c>
    </row>
    <row r="5" spans="2:8" ht="19.2" x14ac:dyDescent="0.3">
      <c r="B5" s="510" t="s">
        <v>1037</v>
      </c>
      <c r="C5" s="511" t="s">
        <v>1037</v>
      </c>
      <c r="D5" s="511" t="s">
        <v>1037</v>
      </c>
      <c r="E5" s="511" t="s">
        <v>1037</v>
      </c>
      <c r="F5" s="511" t="s">
        <v>1037</v>
      </c>
      <c r="G5" s="511" t="s">
        <v>1037</v>
      </c>
      <c r="H5" s="512" t="s">
        <v>1037</v>
      </c>
    </row>
    <row r="6" spans="2:8" ht="28.8" x14ac:dyDescent="0.3">
      <c r="B6" s="510" t="s">
        <v>770</v>
      </c>
      <c r="C6" s="511" t="s">
        <v>1059</v>
      </c>
      <c r="D6" s="511" t="s">
        <v>1059</v>
      </c>
      <c r="E6" s="511" t="s">
        <v>1059</v>
      </c>
      <c r="F6" s="511" t="s">
        <v>1059</v>
      </c>
      <c r="G6" s="511" t="s">
        <v>1059</v>
      </c>
      <c r="H6" s="512" t="s">
        <v>1059</v>
      </c>
    </row>
    <row r="7" spans="2:8" x14ac:dyDescent="0.3">
      <c r="B7" s="510" t="s">
        <v>306</v>
      </c>
      <c r="C7" s="511" t="s">
        <v>306</v>
      </c>
      <c r="D7" s="511" t="s">
        <v>306</v>
      </c>
      <c r="E7" s="511" t="s">
        <v>306</v>
      </c>
      <c r="F7" s="511" t="s">
        <v>306</v>
      </c>
      <c r="G7" s="511" t="s">
        <v>306</v>
      </c>
      <c r="H7" s="512" t="s">
        <v>306</v>
      </c>
    </row>
    <row r="8" spans="2:8" ht="28.8" x14ac:dyDescent="0.3">
      <c r="B8" s="510" t="s">
        <v>1039</v>
      </c>
      <c r="C8" s="511"/>
      <c r="D8" s="511"/>
      <c r="E8" s="511"/>
      <c r="F8" s="511"/>
      <c r="G8" s="511"/>
      <c r="H8" s="512"/>
    </row>
    <row r="9" spans="2:8" ht="28.8" x14ac:dyDescent="0.3">
      <c r="B9" s="510" t="s">
        <v>1060</v>
      </c>
      <c r="C9" s="511"/>
      <c r="D9" s="511"/>
      <c r="E9" s="511"/>
      <c r="F9" s="511"/>
      <c r="G9" s="511"/>
      <c r="H9" s="512"/>
    </row>
    <row r="10" spans="2:8" x14ac:dyDescent="0.3">
      <c r="B10" s="510" t="s">
        <v>1061</v>
      </c>
      <c r="C10" s="511" t="s">
        <v>1061</v>
      </c>
      <c r="D10" s="511" t="s">
        <v>1061</v>
      </c>
      <c r="E10" s="511" t="s">
        <v>1061</v>
      </c>
      <c r="F10" s="511" t="s">
        <v>1061</v>
      </c>
      <c r="G10" s="511" t="s">
        <v>1061</v>
      </c>
      <c r="H10" s="512" t="s">
        <v>1061</v>
      </c>
    </row>
    <row r="11" spans="2:8" x14ac:dyDescent="0.3">
      <c r="B11" s="510" t="s">
        <v>1062</v>
      </c>
      <c r="C11" s="511" t="s">
        <v>1062</v>
      </c>
      <c r="D11" s="511" t="s">
        <v>1062</v>
      </c>
      <c r="E11" s="511" t="s">
        <v>1062</v>
      </c>
      <c r="F11" s="511" t="s">
        <v>1062</v>
      </c>
      <c r="G11" s="511" t="s">
        <v>1062</v>
      </c>
      <c r="H11" s="512" t="s">
        <v>1062</v>
      </c>
    </row>
    <row r="12" spans="2:8" x14ac:dyDescent="0.3">
      <c r="B12" s="510" t="s">
        <v>1063</v>
      </c>
      <c r="C12" s="511" t="s">
        <v>1063</v>
      </c>
      <c r="D12" s="511" t="s">
        <v>1063</v>
      </c>
      <c r="E12" s="511" t="s">
        <v>1063</v>
      </c>
      <c r="F12" s="511" t="s">
        <v>1063</v>
      </c>
      <c r="G12" s="511" t="s">
        <v>1063</v>
      </c>
      <c r="H12" s="512" t="s">
        <v>1063</v>
      </c>
    </row>
    <row r="13" spans="2:8" x14ac:dyDescent="0.3">
      <c r="B13" s="510"/>
      <c r="C13" s="511" t="s">
        <v>304</v>
      </c>
      <c r="D13" s="511" t="s">
        <v>304</v>
      </c>
      <c r="E13" s="511" t="s">
        <v>304</v>
      </c>
      <c r="F13" s="511" t="s">
        <v>304</v>
      </c>
      <c r="G13" s="511" t="s">
        <v>304</v>
      </c>
      <c r="H13" s="512" t="s">
        <v>304</v>
      </c>
    </row>
    <row r="14" spans="2:8" x14ac:dyDescent="0.3">
      <c r="B14" s="510"/>
      <c r="C14" s="511" t="s">
        <v>1064</v>
      </c>
      <c r="D14" s="511" t="s">
        <v>1064</v>
      </c>
      <c r="E14" s="511" t="s">
        <v>1064</v>
      </c>
      <c r="F14" s="511" t="s">
        <v>1064</v>
      </c>
      <c r="G14" s="511" t="s">
        <v>1064</v>
      </c>
      <c r="H14" s="512" t="s">
        <v>1064</v>
      </c>
    </row>
    <row r="15" spans="2:8" x14ac:dyDescent="0.3">
      <c r="B15" s="510"/>
      <c r="C15" s="511" t="s">
        <v>1065</v>
      </c>
      <c r="D15" s="511" t="s">
        <v>1065</v>
      </c>
      <c r="E15" s="511" t="s">
        <v>1065</v>
      </c>
      <c r="F15" s="511" t="s">
        <v>1065</v>
      </c>
      <c r="G15" s="511" t="s">
        <v>1065</v>
      </c>
      <c r="H15" s="512" t="s">
        <v>1065</v>
      </c>
    </row>
    <row r="16" spans="2:8" ht="19.2" x14ac:dyDescent="0.3">
      <c r="B16" s="510"/>
      <c r="C16" s="511" t="s">
        <v>1066</v>
      </c>
      <c r="D16" s="511" t="s">
        <v>1066</v>
      </c>
      <c r="E16" s="511" t="s">
        <v>1066</v>
      </c>
      <c r="F16" s="511" t="s">
        <v>1066</v>
      </c>
      <c r="G16" s="511" t="s">
        <v>1066</v>
      </c>
      <c r="H16" s="512" t="s">
        <v>1066</v>
      </c>
    </row>
    <row r="17" spans="2:8" ht="28.8" x14ac:dyDescent="0.3">
      <c r="B17" s="510"/>
      <c r="C17" s="511" t="s">
        <v>1067</v>
      </c>
      <c r="D17" s="511" t="s">
        <v>1067</v>
      </c>
      <c r="E17" s="511" t="s">
        <v>1067</v>
      </c>
      <c r="F17" s="511" t="s">
        <v>1067</v>
      </c>
      <c r="G17" s="511" t="s">
        <v>1067</v>
      </c>
      <c r="H17" s="512" t="s">
        <v>1067</v>
      </c>
    </row>
    <row r="18" spans="2:8" ht="19.2" x14ac:dyDescent="0.3">
      <c r="B18" s="510"/>
      <c r="C18" s="511" t="s">
        <v>1068</v>
      </c>
      <c r="D18" s="511" t="s">
        <v>1068</v>
      </c>
      <c r="E18" s="511" t="s">
        <v>1068</v>
      </c>
      <c r="F18" s="511" t="s">
        <v>1068</v>
      </c>
      <c r="G18" s="511" t="s">
        <v>1068</v>
      </c>
      <c r="H18" s="512" t="s">
        <v>1068</v>
      </c>
    </row>
    <row r="19" spans="2:8" x14ac:dyDescent="0.3">
      <c r="B19" s="510"/>
      <c r="C19" s="511" t="s">
        <v>1069</v>
      </c>
      <c r="D19" s="511" t="s">
        <v>1069</v>
      </c>
      <c r="E19" s="511"/>
      <c r="F19" s="511" t="s">
        <v>1069</v>
      </c>
      <c r="G19" s="511"/>
      <c r="H19" s="512"/>
    </row>
    <row r="20" spans="2:8" ht="19.8" thickBot="1" x14ac:dyDescent="0.35">
      <c r="B20" s="513"/>
      <c r="C20" s="514" t="s">
        <v>1070</v>
      </c>
      <c r="D20" s="514" t="s">
        <v>1070</v>
      </c>
      <c r="E20" s="514" t="s">
        <v>1070</v>
      </c>
      <c r="F20" s="514" t="s">
        <v>1070</v>
      </c>
      <c r="G20" s="514" t="s">
        <v>1070</v>
      </c>
      <c r="H20" s="515" t="s">
        <v>1070</v>
      </c>
    </row>
  </sheetData>
  <mergeCells count="1">
    <mergeCell ref="B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H7"/>
  <sheetViews>
    <sheetView workbookViewId="0">
      <selection activeCell="G12" sqref="G12"/>
    </sheetView>
  </sheetViews>
  <sheetFormatPr defaultColWidth="9.109375" defaultRowHeight="12" x14ac:dyDescent="0.25"/>
  <cols>
    <col min="1" max="1" width="2.5546875" style="162" customWidth="1"/>
    <col min="2" max="2" width="24.44140625" style="162" customWidth="1"/>
    <col min="3" max="8" width="11.44140625" style="162" customWidth="1"/>
    <col min="9" max="16384" width="9.109375" style="162"/>
  </cols>
  <sheetData>
    <row r="2" spans="2:8" x14ac:dyDescent="0.25">
      <c r="B2" s="884" t="s">
        <v>56</v>
      </c>
      <c r="C2" s="885" t="s">
        <v>57</v>
      </c>
      <c r="D2" s="885"/>
      <c r="E2" s="885" t="s">
        <v>58</v>
      </c>
      <c r="F2" s="885"/>
      <c r="G2" s="885"/>
      <c r="H2" s="886" t="s">
        <v>59</v>
      </c>
    </row>
    <row r="3" spans="2:8" ht="22.8" x14ac:dyDescent="0.25">
      <c r="B3" s="884"/>
      <c r="C3" s="55" t="s">
        <v>60</v>
      </c>
      <c r="D3" s="55" t="s">
        <v>61</v>
      </c>
      <c r="E3" s="55" t="s">
        <v>60</v>
      </c>
      <c r="F3" s="55" t="s">
        <v>61</v>
      </c>
      <c r="G3" s="55" t="s">
        <v>24</v>
      </c>
      <c r="H3" s="886"/>
    </row>
    <row r="4" spans="2:8" x14ac:dyDescent="0.25">
      <c r="B4" s="56" t="s">
        <v>62</v>
      </c>
      <c r="C4" s="57">
        <v>128</v>
      </c>
      <c r="D4" s="57">
        <v>43</v>
      </c>
      <c r="E4" s="58">
        <v>1123696</v>
      </c>
      <c r="F4" s="58">
        <v>49588</v>
      </c>
      <c r="G4" s="58">
        <v>1173284</v>
      </c>
      <c r="H4" s="59">
        <v>0.96012634921154494</v>
      </c>
    </row>
    <row r="5" spans="2:8" x14ac:dyDescent="0.25">
      <c r="B5" s="56" t="s">
        <v>63</v>
      </c>
      <c r="C5" s="57">
        <v>255</v>
      </c>
      <c r="D5" s="57">
        <v>39</v>
      </c>
      <c r="E5" s="58">
        <v>29177</v>
      </c>
      <c r="F5" s="58">
        <v>2488.0832932999997</v>
      </c>
      <c r="G5" s="58">
        <v>31665.083293299998</v>
      </c>
      <c r="H5" s="59">
        <v>2.5912294738422763E-2</v>
      </c>
    </row>
    <row r="6" spans="2:8" x14ac:dyDescent="0.25">
      <c r="B6" s="56" t="s">
        <v>64</v>
      </c>
      <c r="C6" s="58">
        <v>1696</v>
      </c>
      <c r="D6" s="58">
        <v>1997</v>
      </c>
      <c r="E6" s="58">
        <v>14826</v>
      </c>
      <c r="F6" s="58">
        <v>2235</v>
      </c>
      <c r="G6" s="58">
        <v>17060.916706700111</v>
      </c>
      <c r="H6" s="59">
        <v>1.3961356050032415E-2</v>
      </c>
    </row>
    <row r="7" spans="2:8" x14ac:dyDescent="0.25">
      <c r="B7" s="60" t="s">
        <v>24</v>
      </c>
      <c r="C7" s="61">
        <v>2079</v>
      </c>
      <c r="D7" s="61">
        <v>2079</v>
      </c>
      <c r="E7" s="61">
        <v>1167699</v>
      </c>
      <c r="F7" s="61">
        <v>54311.083293299998</v>
      </c>
      <c r="G7" s="61">
        <v>1222010</v>
      </c>
      <c r="H7" s="62">
        <v>1</v>
      </c>
    </row>
  </sheetData>
  <mergeCells count="4">
    <mergeCell ref="B2:B3"/>
    <mergeCell ref="C2:D2"/>
    <mergeCell ref="E2:G2"/>
    <mergeCell ref="H2:H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D103"/>
  <sheetViews>
    <sheetView showGridLines="0" workbookViewId="0">
      <selection sqref="A1:A1048576"/>
    </sheetView>
  </sheetViews>
  <sheetFormatPr defaultRowHeight="14.4" x14ac:dyDescent="0.3"/>
  <cols>
    <col min="1" max="1" width="2.6640625" customWidth="1"/>
    <col min="4" max="4" width="73.88671875" bestFit="1" customWidth="1"/>
  </cols>
  <sheetData>
    <row r="1" spans="2:4" x14ac:dyDescent="0.3">
      <c r="B1" s="16" t="s">
        <v>1071</v>
      </c>
    </row>
    <row r="2" spans="2:4" ht="15" thickBot="1" x14ac:dyDescent="0.35"/>
    <row r="3" spans="2:4" ht="15" thickBot="1" x14ac:dyDescent="0.35">
      <c r="B3" s="949" t="s">
        <v>1072</v>
      </c>
      <c r="C3" s="950"/>
      <c r="D3" s="951"/>
    </row>
    <row r="4" spans="2:4" x14ac:dyDescent="0.3">
      <c r="B4" s="1101" t="s">
        <v>891</v>
      </c>
      <c r="C4" s="250" t="s">
        <v>1073</v>
      </c>
      <c r="D4" s="1103" t="s">
        <v>894</v>
      </c>
    </row>
    <row r="5" spans="2:4" x14ac:dyDescent="0.3">
      <c r="B5" s="1116"/>
      <c r="C5" s="250" t="s">
        <v>1074</v>
      </c>
      <c r="D5" s="1117"/>
    </row>
    <row r="6" spans="2:4" ht="15" thickBot="1" x14ac:dyDescent="0.35">
      <c r="B6" s="1102"/>
      <c r="C6" s="472" t="s">
        <v>893</v>
      </c>
      <c r="D6" s="1104"/>
    </row>
    <row r="7" spans="2:4" x14ac:dyDescent="0.3">
      <c r="B7" s="473" t="s">
        <v>1075</v>
      </c>
      <c r="C7" s="474" t="s">
        <v>1076</v>
      </c>
      <c r="D7" s="468" t="s">
        <v>1077</v>
      </c>
    </row>
    <row r="8" spans="2:4" x14ac:dyDescent="0.3">
      <c r="B8" s="473"/>
      <c r="C8" s="474"/>
      <c r="D8" s="467" t="s">
        <v>1078</v>
      </c>
    </row>
    <row r="9" spans="2:4" x14ac:dyDescent="0.3">
      <c r="B9" s="473"/>
      <c r="C9" s="474"/>
      <c r="D9" s="467" t="s">
        <v>1079</v>
      </c>
    </row>
    <row r="10" spans="2:4" x14ac:dyDescent="0.3">
      <c r="B10" s="473"/>
      <c r="C10" s="474"/>
      <c r="D10" s="467" t="s">
        <v>1080</v>
      </c>
    </row>
    <row r="11" spans="2:4" x14ac:dyDescent="0.3">
      <c r="B11" s="473"/>
      <c r="C11" s="474"/>
      <c r="D11" s="467" t="s">
        <v>1081</v>
      </c>
    </row>
    <row r="12" spans="2:4" x14ac:dyDescent="0.3">
      <c r="B12" s="473"/>
      <c r="C12" s="474"/>
      <c r="D12" s="467" t="s">
        <v>1082</v>
      </c>
    </row>
    <row r="13" spans="2:4" ht="30.6" x14ac:dyDescent="0.3">
      <c r="B13" s="473" t="s">
        <v>1083</v>
      </c>
      <c r="C13" s="474" t="s">
        <v>1076</v>
      </c>
      <c r="D13" s="468" t="s">
        <v>1084</v>
      </c>
    </row>
    <row r="14" spans="2:4" x14ac:dyDescent="0.3">
      <c r="B14" s="473"/>
      <c r="C14" s="474"/>
      <c r="D14" s="467" t="s">
        <v>1085</v>
      </c>
    </row>
    <row r="15" spans="2:4" x14ac:dyDescent="0.3">
      <c r="B15" s="473"/>
      <c r="C15" s="474"/>
      <c r="D15" s="467" t="s">
        <v>1086</v>
      </c>
    </row>
    <row r="16" spans="2:4" x14ac:dyDescent="0.3">
      <c r="B16" s="473"/>
      <c r="C16" s="474"/>
      <c r="D16" s="467" t="s">
        <v>1087</v>
      </c>
    </row>
    <row r="17" spans="2:4" ht="15" thickBot="1" x14ac:dyDescent="0.35">
      <c r="B17" s="475" t="s">
        <v>1088</v>
      </c>
      <c r="C17" s="476" t="s">
        <v>1076</v>
      </c>
      <c r="D17" s="471" t="s">
        <v>1089</v>
      </c>
    </row>
    <row r="18" spans="2:4" ht="15" thickBot="1" x14ac:dyDescent="0.35"/>
    <row r="19" spans="2:4" ht="15" thickBot="1" x14ac:dyDescent="0.35">
      <c r="B19" s="994" t="s">
        <v>1090</v>
      </c>
      <c r="C19" s="995"/>
      <c r="D19" s="996"/>
    </row>
    <row r="20" spans="2:4" x14ac:dyDescent="0.3">
      <c r="B20" s="1105" t="s">
        <v>891</v>
      </c>
      <c r="C20" s="516" t="s">
        <v>918</v>
      </c>
      <c r="D20" s="1107" t="s">
        <v>894</v>
      </c>
    </row>
    <row r="21" spans="2:4" ht="15" thickBot="1" x14ac:dyDescent="0.35">
      <c r="B21" s="1106"/>
      <c r="C21" s="352" t="s">
        <v>893</v>
      </c>
      <c r="D21" s="1108"/>
    </row>
    <row r="22" spans="2:4" x14ac:dyDescent="0.3">
      <c r="B22" s="214" t="s">
        <v>1075</v>
      </c>
      <c r="C22" s="398" t="s">
        <v>1076</v>
      </c>
      <c r="D22" s="481" t="s">
        <v>1091</v>
      </c>
    </row>
    <row r="23" spans="2:4" x14ac:dyDescent="0.3">
      <c r="B23" s="214"/>
      <c r="C23" s="398"/>
      <c r="D23" s="517" t="s">
        <v>1092</v>
      </c>
    </row>
    <row r="24" spans="2:4" x14ac:dyDescent="0.3">
      <c r="B24" s="214"/>
      <c r="C24" s="398"/>
      <c r="D24" s="517" t="s">
        <v>1093</v>
      </c>
    </row>
    <row r="25" spans="2:4" x14ac:dyDescent="0.3">
      <c r="B25" s="214"/>
      <c r="C25" s="398"/>
      <c r="D25" s="517" t="s">
        <v>1094</v>
      </c>
    </row>
    <row r="26" spans="2:4" x14ac:dyDescent="0.3">
      <c r="B26" s="214"/>
      <c r="C26" s="398"/>
      <c r="D26" s="517" t="s">
        <v>1095</v>
      </c>
    </row>
    <row r="27" spans="2:4" x14ac:dyDescent="0.3">
      <c r="B27" s="214"/>
      <c r="C27" s="398"/>
      <c r="D27" s="517" t="s">
        <v>1096</v>
      </c>
    </row>
    <row r="28" spans="2:4" ht="15" thickBot="1" x14ac:dyDescent="0.35">
      <c r="B28" s="469"/>
      <c r="C28" s="470"/>
      <c r="D28" s="518" t="s">
        <v>1097</v>
      </c>
    </row>
    <row r="29" spans="2:4" x14ac:dyDescent="0.3">
      <c r="B29" s="214"/>
      <c r="C29" s="398"/>
      <c r="D29" s="517" t="s">
        <v>1098</v>
      </c>
    </row>
    <row r="30" spans="2:4" x14ac:dyDescent="0.3">
      <c r="B30" s="214"/>
      <c r="C30" s="398"/>
      <c r="D30" s="517" t="s">
        <v>1099</v>
      </c>
    </row>
    <row r="31" spans="2:4" x14ac:dyDescent="0.3">
      <c r="B31" s="214"/>
      <c r="C31" s="398"/>
      <c r="D31" s="517" t="s">
        <v>1100</v>
      </c>
    </row>
    <row r="32" spans="2:4" x14ac:dyDescent="0.3">
      <c r="B32" s="214"/>
      <c r="C32" s="398"/>
      <c r="D32" s="517" t="s">
        <v>1101</v>
      </c>
    </row>
    <row r="33" spans="2:4" x14ac:dyDescent="0.3">
      <c r="B33" s="214"/>
      <c r="C33" s="398"/>
      <c r="D33" s="517" t="s">
        <v>1102</v>
      </c>
    </row>
    <row r="34" spans="2:4" x14ac:dyDescent="0.3">
      <c r="B34" s="214"/>
      <c r="C34" s="398"/>
      <c r="D34" s="517" t="s">
        <v>1103</v>
      </c>
    </row>
    <row r="35" spans="2:4" ht="20.399999999999999" x14ac:dyDescent="0.3">
      <c r="B35" s="214" t="s">
        <v>1104</v>
      </c>
      <c r="C35" s="398" t="s">
        <v>1076</v>
      </c>
      <c r="D35" s="468" t="s">
        <v>1105</v>
      </c>
    </row>
    <row r="36" spans="2:4" x14ac:dyDescent="0.3">
      <c r="B36" s="214" t="s">
        <v>1088</v>
      </c>
      <c r="C36" s="398" t="s">
        <v>1106</v>
      </c>
      <c r="D36" s="479" t="s">
        <v>1107</v>
      </c>
    </row>
    <row r="37" spans="2:4" x14ac:dyDescent="0.3">
      <c r="B37" s="214" t="s">
        <v>1108</v>
      </c>
      <c r="C37" s="398" t="s">
        <v>132</v>
      </c>
      <c r="D37" s="479" t="s">
        <v>1109</v>
      </c>
    </row>
    <row r="38" spans="2:4" x14ac:dyDescent="0.3">
      <c r="B38" s="214" t="s">
        <v>1110</v>
      </c>
      <c r="C38" s="398" t="s">
        <v>896</v>
      </c>
      <c r="D38" s="481" t="s">
        <v>1111</v>
      </c>
    </row>
    <row r="39" spans="2:4" ht="15" thickBot="1" x14ac:dyDescent="0.35">
      <c r="B39" s="469" t="s">
        <v>1112</v>
      </c>
      <c r="C39" s="470" t="s">
        <v>896</v>
      </c>
      <c r="D39" s="519" t="s">
        <v>1113</v>
      </c>
    </row>
    <row r="41" spans="2:4" ht="15" thickBot="1" x14ac:dyDescent="0.35"/>
    <row r="42" spans="2:4" ht="15" thickBot="1" x14ac:dyDescent="0.35">
      <c r="B42" s="994" t="s">
        <v>1114</v>
      </c>
      <c r="C42" s="995"/>
      <c r="D42" s="996"/>
    </row>
    <row r="43" spans="2:4" x14ac:dyDescent="0.3">
      <c r="B43" s="1105" t="s">
        <v>891</v>
      </c>
      <c r="C43" s="282" t="s">
        <v>918</v>
      </c>
      <c r="D43" s="1107" t="s">
        <v>894</v>
      </c>
    </row>
    <row r="44" spans="2:4" ht="15" thickBot="1" x14ac:dyDescent="0.35">
      <c r="B44" s="1106"/>
      <c r="C44" s="352" t="s">
        <v>893</v>
      </c>
      <c r="D44" s="1108"/>
    </row>
    <row r="45" spans="2:4" x14ac:dyDescent="0.3">
      <c r="B45" s="214" t="s">
        <v>1075</v>
      </c>
      <c r="C45" s="398" t="s">
        <v>1106</v>
      </c>
      <c r="D45" s="468" t="s">
        <v>1115</v>
      </c>
    </row>
    <row r="46" spans="2:4" x14ac:dyDescent="0.3">
      <c r="B46" s="214"/>
      <c r="C46" s="398"/>
      <c r="D46" s="467" t="s">
        <v>1116</v>
      </c>
    </row>
    <row r="47" spans="2:4" x14ac:dyDescent="0.3">
      <c r="B47" s="214"/>
      <c r="C47" s="398"/>
      <c r="D47" s="467" t="s">
        <v>1117</v>
      </c>
    </row>
    <row r="48" spans="2:4" x14ac:dyDescent="0.3">
      <c r="B48" s="214"/>
      <c r="C48" s="398"/>
      <c r="D48" s="467" t="s">
        <v>1118</v>
      </c>
    </row>
    <row r="49" spans="2:4" ht="21" x14ac:dyDescent="0.3">
      <c r="B49" s="214"/>
      <c r="C49" s="398"/>
      <c r="D49" s="467" t="s">
        <v>1119</v>
      </c>
    </row>
    <row r="50" spans="2:4" x14ac:dyDescent="0.3">
      <c r="B50" s="214" t="s">
        <v>1104</v>
      </c>
      <c r="C50" s="398" t="s">
        <v>1106</v>
      </c>
      <c r="D50" s="468" t="s">
        <v>1120</v>
      </c>
    </row>
    <row r="51" spans="2:4" ht="21" x14ac:dyDescent="0.3">
      <c r="B51" s="214"/>
      <c r="C51" s="398"/>
      <c r="D51" s="467" t="s">
        <v>1121</v>
      </c>
    </row>
    <row r="52" spans="2:4" ht="21" x14ac:dyDescent="0.3">
      <c r="B52" s="214"/>
      <c r="C52" s="398"/>
      <c r="D52" s="467" t="s">
        <v>1122</v>
      </c>
    </row>
    <row r="53" spans="2:4" x14ac:dyDescent="0.3">
      <c r="B53" s="214"/>
      <c r="C53" s="398"/>
      <c r="D53" s="467" t="s">
        <v>1123</v>
      </c>
    </row>
    <row r="54" spans="2:4" ht="21.6" thickBot="1" x14ac:dyDescent="0.35">
      <c r="B54" s="469"/>
      <c r="C54" s="470"/>
      <c r="D54" s="477" t="s">
        <v>1124</v>
      </c>
    </row>
    <row r="55" spans="2:4" ht="15" thickBot="1" x14ac:dyDescent="0.35"/>
    <row r="56" spans="2:4" ht="15" thickBot="1" x14ac:dyDescent="0.35">
      <c r="B56" s="994" t="s">
        <v>1125</v>
      </c>
      <c r="C56" s="995"/>
      <c r="D56" s="996"/>
    </row>
    <row r="57" spans="2:4" x14ac:dyDescent="0.3">
      <c r="B57" s="1105" t="s">
        <v>891</v>
      </c>
      <c r="C57" s="282" t="s">
        <v>918</v>
      </c>
      <c r="D57" s="1107" t="s">
        <v>894</v>
      </c>
    </row>
    <row r="58" spans="2:4" ht="15" thickBot="1" x14ac:dyDescent="0.35">
      <c r="B58" s="1106"/>
      <c r="C58" s="352" t="s">
        <v>893</v>
      </c>
      <c r="D58" s="1108"/>
    </row>
    <row r="59" spans="2:4" x14ac:dyDescent="0.3">
      <c r="B59" s="214" t="s">
        <v>1075</v>
      </c>
      <c r="C59" s="398" t="s">
        <v>1126</v>
      </c>
      <c r="D59" s="468" t="s">
        <v>1127</v>
      </c>
    </row>
    <row r="60" spans="2:4" x14ac:dyDescent="0.3">
      <c r="B60" s="214"/>
      <c r="C60" s="398"/>
      <c r="D60" s="467" t="s">
        <v>1128</v>
      </c>
    </row>
    <row r="61" spans="2:4" x14ac:dyDescent="0.3">
      <c r="B61" s="214"/>
      <c r="C61" s="398"/>
      <c r="D61" s="467" t="s">
        <v>1129</v>
      </c>
    </row>
    <row r="62" spans="2:4" x14ac:dyDescent="0.3">
      <c r="B62" s="214"/>
      <c r="C62" s="398"/>
      <c r="D62" s="467" t="s">
        <v>1130</v>
      </c>
    </row>
    <row r="63" spans="2:4" x14ac:dyDescent="0.3">
      <c r="B63" s="214"/>
      <c r="C63" s="398"/>
      <c r="D63" s="467" t="s">
        <v>1131</v>
      </c>
    </row>
    <row r="64" spans="2:4" x14ac:dyDescent="0.3">
      <c r="B64" s="214" t="s">
        <v>1104</v>
      </c>
      <c r="C64" s="398" t="s">
        <v>1126</v>
      </c>
      <c r="D64" s="468" t="s">
        <v>1132</v>
      </c>
    </row>
    <row r="65" spans="2:4" ht="20.399999999999999" x14ac:dyDescent="0.3">
      <c r="B65" s="214" t="s">
        <v>1088</v>
      </c>
      <c r="C65" s="398" t="s">
        <v>1126</v>
      </c>
      <c r="D65" s="468" t="s">
        <v>1133</v>
      </c>
    </row>
    <row r="66" spans="2:4" ht="15" thickBot="1" x14ac:dyDescent="0.35">
      <c r="B66" s="469" t="s">
        <v>1108</v>
      </c>
      <c r="C66" s="470" t="s">
        <v>1126</v>
      </c>
      <c r="D66" s="471" t="s">
        <v>1134</v>
      </c>
    </row>
    <row r="67" spans="2:4" ht="21" x14ac:dyDescent="0.3">
      <c r="B67" s="214"/>
      <c r="C67" s="398"/>
      <c r="D67" s="467" t="s">
        <v>1135</v>
      </c>
    </row>
    <row r="68" spans="2:4" ht="21" x14ac:dyDescent="0.3">
      <c r="B68" s="214"/>
      <c r="C68" s="398"/>
      <c r="D68" s="467" t="s">
        <v>1136</v>
      </c>
    </row>
    <row r="69" spans="2:4" ht="21" thickBot="1" x14ac:dyDescent="0.35">
      <c r="B69" s="469" t="s">
        <v>1110</v>
      </c>
      <c r="C69" s="470" t="s">
        <v>1076</v>
      </c>
      <c r="D69" s="471" t="s">
        <v>1137</v>
      </c>
    </row>
    <row r="70" spans="2:4" ht="15" thickBot="1" x14ac:dyDescent="0.35"/>
    <row r="71" spans="2:4" ht="15" thickBot="1" x14ac:dyDescent="0.35">
      <c r="B71" s="994" t="s">
        <v>1138</v>
      </c>
      <c r="C71" s="995"/>
      <c r="D71" s="996"/>
    </row>
    <row r="72" spans="2:4" x14ac:dyDescent="0.3">
      <c r="B72" s="1105" t="s">
        <v>891</v>
      </c>
      <c r="C72" s="282" t="s">
        <v>918</v>
      </c>
      <c r="D72" s="1107" t="s">
        <v>894</v>
      </c>
    </row>
    <row r="73" spans="2:4" ht="15" thickBot="1" x14ac:dyDescent="0.35">
      <c r="B73" s="1106"/>
      <c r="C73" s="352" t="s">
        <v>893</v>
      </c>
      <c r="D73" s="1108"/>
    </row>
    <row r="74" spans="2:4" ht="20.399999999999999" x14ac:dyDescent="0.3">
      <c r="B74" s="214" t="s">
        <v>1075</v>
      </c>
      <c r="C74" s="398" t="s">
        <v>1076</v>
      </c>
      <c r="D74" s="468" t="s">
        <v>1139</v>
      </c>
    </row>
    <row r="75" spans="2:4" ht="30.6" x14ac:dyDescent="0.3">
      <c r="B75" s="214" t="s">
        <v>1104</v>
      </c>
      <c r="C75" s="398" t="s">
        <v>1076</v>
      </c>
      <c r="D75" s="468" t="s">
        <v>1140</v>
      </c>
    </row>
    <row r="76" spans="2:4" x14ac:dyDescent="0.3">
      <c r="B76" s="214"/>
      <c r="C76" s="398"/>
      <c r="D76" s="467" t="s">
        <v>902</v>
      </c>
    </row>
    <row r="77" spans="2:4" x14ac:dyDescent="0.3">
      <c r="B77" s="214"/>
      <c r="C77" s="398"/>
      <c r="D77" s="467" t="s">
        <v>1141</v>
      </c>
    </row>
    <row r="78" spans="2:4" ht="21" x14ac:dyDescent="0.3">
      <c r="B78" s="214"/>
      <c r="C78" s="398"/>
      <c r="D78" s="467" t="s">
        <v>1142</v>
      </c>
    </row>
    <row r="79" spans="2:4" x14ac:dyDescent="0.3">
      <c r="B79" s="214"/>
      <c r="C79" s="398"/>
      <c r="D79" s="467" t="s">
        <v>1143</v>
      </c>
    </row>
    <row r="80" spans="2:4" x14ac:dyDescent="0.3">
      <c r="B80" s="214"/>
      <c r="C80" s="398"/>
      <c r="D80" s="467" t="s">
        <v>1144</v>
      </c>
    </row>
    <row r="81" spans="2:4" x14ac:dyDescent="0.3">
      <c r="B81" s="214"/>
      <c r="C81" s="398"/>
      <c r="D81" s="467" t="s">
        <v>1145</v>
      </c>
    </row>
    <row r="82" spans="2:4" x14ac:dyDescent="0.3">
      <c r="B82" s="214"/>
      <c r="C82" s="398"/>
      <c r="D82" s="467" t="s">
        <v>1146</v>
      </c>
    </row>
    <row r="83" spans="2:4" ht="21" x14ac:dyDescent="0.3">
      <c r="B83" s="214"/>
      <c r="C83" s="398"/>
      <c r="D83" s="467" t="s">
        <v>1147</v>
      </c>
    </row>
    <row r="84" spans="2:4" ht="20.399999999999999" x14ac:dyDescent="0.3">
      <c r="B84" s="214" t="s">
        <v>1088</v>
      </c>
      <c r="C84" s="398" t="s">
        <v>1076</v>
      </c>
      <c r="D84" s="468" t="s">
        <v>1148</v>
      </c>
    </row>
    <row r="85" spans="2:4" x14ac:dyDescent="0.3">
      <c r="B85" s="214" t="s">
        <v>1108</v>
      </c>
      <c r="C85" s="398" t="s">
        <v>1149</v>
      </c>
      <c r="D85" s="468" t="s">
        <v>1150</v>
      </c>
    </row>
    <row r="86" spans="2:4" x14ac:dyDescent="0.3">
      <c r="B86" s="214" t="s">
        <v>1110</v>
      </c>
      <c r="C86" s="398" t="s">
        <v>1076</v>
      </c>
      <c r="D86" s="468" t="s">
        <v>1151</v>
      </c>
    </row>
    <row r="87" spans="2:4" x14ac:dyDescent="0.3">
      <c r="B87" s="214"/>
      <c r="C87" s="398"/>
      <c r="D87" s="520" t="s">
        <v>1152</v>
      </c>
    </row>
    <row r="88" spans="2:4" x14ac:dyDescent="0.3">
      <c r="B88" s="214"/>
      <c r="C88" s="398"/>
      <c r="D88" s="520" t="s">
        <v>1093</v>
      </c>
    </row>
    <row r="89" spans="2:4" x14ac:dyDescent="0.3">
      <c r="B89" s="214"/>
      <c r="C89" s="398"/>
      <c r="D89" s="520" t="s">
        <v>1094</v>
      </c>
    </row>
    <row r="90" spans="2:4" x14ac:dyDescent="0.3">
      <c r="B90" s="214"/>
      <c r="C90" s="398"/>
      <c r="D90" s="520" t="s">
        <v>1095</v>
      </c>
    </row>
    <row r="91" spans="2:4" x14ac:dyDescent="0.3">
      <c r="B91" s="214"/>
      <c r="C91" s="398"/>
      <c r="D91" s="520" t="s">
        <v>1096</v>
      </c>
    </row>
    <row r="92" spans="2:4" x14ac:dyDescent="0.3">
      <c r="B92" s="214"/>
      <c r="C92" s="398"/>
      <c r="D92" s="520" t="s">
        <v>1097</v>
      </c>
    </row>
    <row r="93" spans="2:4" x14ac:dyDescent="0.3">
      <c r="B93" s="214"/>
      <c r="C93" s="398"/>
      <c r="D93" s="520" t="s">
        <v>1098</v>
      </c>
    </row>
    <row r="94" spans="2:4" ht="15" thickBot="1" x14ac:dyDescent="0.35">
      <c r="B94" s="469"/>
      <c r="C94" s="470"/>
      <c r="D94" s="521" t="s">
        <v>1099</v>
      </c>
    </row>
    <row r="95" spans="2:4" x14ac:dyDescent="0.3">
      <c r="B95" s="214"/>
      <c r="C95" s="398"/>
      <c r="D95" s="520" t="s">
        <v>1100</v>
      </c>
    </row>
    <row r="96" spans="2:4" x14ac:dyDescent="0.3">
      <c r="B96" s="214"/>
      <c r="C96" s="398"/>
      <c r="D96" s="520" t="s">
        <v>1101</v>
      </c>
    </row>
    <row r="97" spans="2:4" x14ac:dyDescent="0.3">
      <c r="B97" s="214"/>
      <c r="C97" s="398"/>
      <c r="D97" s="520" t="s">
        <v>1102</v>
      </c>
    </row>
    <row r="98" spans="2:4" x14ac:dyDescent="0.3">
      <c r="B98" s="214"/>
      <c r="C98" s="398"/>
      <c r="D98" s="520" t="s">
        <v>1103</v>
      </c>
    </row>
    <row r="99" spans="2:4" x14ac:dyDescent="0.3">
      <c r="B99" s="214" t="s">
        <v>1112</v>
      </c>
      <c r="C99" s="398" t="s">
        <v>1076</v>
      </c>
      <c r="D99" s="468" t="s">
        <v>1153</v>
      </c>
    </row>
    <row r="100" spans="2:4" ht="20.399999999999999" x14ac:dyDescent="0.3">
      <c r="B100" s="214" t="s">
        <v>1154</v>
      </c>
      <c r="C100" s="398" t="s">
        <v>1076</v>
      </c>
      <c r="D100" s="468" t="s">
        <v>1155</v>
      </c>
    </row>
    <row r="101" spans="2:4" x14ac:dyDescent="0.3">
      <c r="B101" s="214" t="s">
        <v>1156</v>
      </c>
      <c r="C101" s="398" t="s">
        <v>1126</v>
      </c>
      <c r="D101" s="468" t="s">
        <v>1157</v>
      </c>
    </row>
    <row r="102" spans="2:4" x14ac:dyDescent="0.3">
      <c r="B102" s="214" t="s">
        <v>1158</v>
      </c>
      <c r="C102" s="398" t="s">
        <v>132</v>
      </c>
      <c r="D102" s="468" t="s">
        <v>1159</v>
      </c>
    </row>
    <row r="103" spans="2:4" ht="15" thickBot="1" x14ac:dyDescent="0.35">
      <c r="B103" s="469" t="s">
        <v>1160</v>
      </c>
      <c r="C103" s="470" t="s">
        <v>1076</v>
      </c>
      <c r="D103" s="471" t="s">
        <v>1161</v>
      </c>
    </row>
  </sheetData>
  <mergeCells count="15">
    <mergeCell ref="B71:D71"/>
    <mergeCell ref="B72:B73"/>
    <mergeCell ref="D72:D73"/>
    <mergeCell ref="B42:D42"/>
    <mergeCell ref="B43:B44"/>
    <mergeCell ref="D43:D44"/>
    <mergeCell ref="B56:D56"/>
    <mergeCell ref="B57:B58"/>
    <mergeCell ref="D57:D58"/>
    <mergeCell ref="B3:D3"/>
    <mergeCell ref="B4:B6"/>
    <mergeCell ref="D4:D6"/>
    <mergeCell ref="B19:D19"/>
    <mergeCell ref="B20:B21"/>
    <mergeCell ref="D20:D2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32"/>
  <sheetViews>
    <sheetView showGridLines="0" workbookViewId="0">
      <selection sqref="A1:A1048576"/>
    </sheetView>
  </sheetViews>
  <sheetFormatPr defaultRowHeight="14.4" x14ac:dyDescent="0.3"/>
  <cols>
    <col min="1" max="1" width="2.6640625" customWidth="1"/>
    <col min="3" max="3" width="10" bestFit="1" customWidth="1"/>
    <col min="4" max="4" width="29.88671875" bestFit="1" customWidth="1"/>
    <col min="5" max="5" width="23.6640625" customWidth="1"/>
  </cols>
  <sheetData>
    <row r="1" spans="2:5" x14ac:dyDescent="0.3">
      <c r="B1" s="16" t="s">
        <v>1162</v>
      </c>
    </row>
    <row r="2" spans="2:5" ht="15" thickBot="1" x14ac:dyDescent="0.35"/>
    <row r="3" spans="2:5" x14ac:dyDescent="0.3">
      <c r="B3" s="1118" t="s">
        <v>1163</v>
      </c>
      <c r="C3" s="1119"/>
      <c r="D3" s="1119"/>
      <c r="E3" s="1120"/>
    </row>
    <row r="4" spans="2:5" ht="15" thickBot="1" x14ac:dyDescent="0.35">
      <c r="B4" s="526"/>
      <c r="C4" s="527" t="s">
        <v>306</v>
      </c>
      <c r="D4" s="527" t="s">
        <v>1164</v>
      </c>
      <c r="E4" s="522" t="s">
        <v>1165</v>
      </c>
    </row>
    <row r="5" spans="2:5" x14ac:dyDescent="0.3">
      <c r="B5" s="528" t="s">
        <v>721</v>
      </c>
      <c r="C5" s="529" t="s">
        <v>1166</v>
      </c>
      <c r="D5" s="530" t="s">
        <v>758</v>
      </c>
      <c r="E5" s="523" t="s">
        <v>1167</v>
      </c>
    </row>
    <row r="6" spans="2:5" x14ac:dyDescent="0.3">
      <c r="B6" s="502" t="s">
        <v>735</v>
      </c>
      <c r="C6" s="326" t="s">
        <v>736</v>
      </c>
      <c r="D6" s="264" t="s">
        <v>758</v>
      </c>
      <c r="E6" s="501" t="s">
        <v>1167</v>
      </c>
    </row>
    <row r="7" spans="2:5" ht="15" thickBot="1" x14ac:dyDescent="0.35">
      <c r="B7" s="531">
        <v>97</v>
      </c>
      <c r="C7" s="416" t="s">
        <v>1168</v>
      </c>
      <c r="D7" s="532" t="s">
        <v>1169</v>
      </c>
      <c r="E7" s="525" t="s">
        <v>1170</v>
      </c>
    </row>
    <row r="8" spans="2:5" ht="15" thickBot="1" x14ac:dyDescent="0.35"/>
    <row r="9" spans="2:5" ht="15" thickBot="1" x14ac:dyDescent="0.35">
      <c r="B9" s="994" t="s">
        <v>1171</v>
      </c>
      <c r="C9" s="995"/>
      <c r="D9" s="996"/>
    </row>
    <row r="10" spans="2:5" ht="15" thickBot="1" x14ac:dyDescent="0.35">
      <c r="B10" s="210" t="s">
        <v>755</v>
      </c>
      <c r="C10" s="377" t="s">
        <v>306</v>
      </c>
      <c r="D10" s="335" t="s">
        <v>1164</v>
      </c>
    </row>
    <row r="11" spans="2:5" x14ac:dyDescent="0.3">
      <c r="B11" s="380" t="s">
        <v>1172</v>
      </c>
      <c r="C11" s="294" t="s">
        <v>707</v>
      </c>
      <c r="D11" s="297" t="s">
        <v>1173</v>
      </c>
    </row>
    <row r="12" spans="2:5" x14ac:dyDescent="0.3">
      <c r="B12" s="380" t="s">
        <v>1174</v>
      </c>
      <c r="C12" s="294" t="s">
        <v>687</v>
      </c>
      <c r="D12" s="297" t="s">
        <v>1175</v>
      </c>
    </row>
    <row r="13" spans="2:5" x14ac:dyDescent="0.3">
      <c r="B13" s="380" t="s">
        <v>1176</v>
      </c>
      <c r="C13" s="294" t="s">
        <v>690</v>
      </c>
      <c r="D13" s="297" t="s">
        <v>1175</v>
      </c>
    </row>
    <row r="14" spans="2:5" x14ac:dyDescent="0.3">
      <c r="B14" s="380" t="s">
        <v>1177</v>
      </c>
      <c r="C14" s="294" t="s">
        <v>1178</v>
      </c>
      <c r="D14" s="297" t="s">
        <v>1179</v>
      </c>
    </row>
    <row r="15" spans="2:5" x14ac:dyDescent="0.3">
      <c r="B15" s="380" t="s">
        <v>1180</v>
      </c>
      <c r="C15" s="294" t="s">
        <v>1168</v>
      </c>
      <c r="D15" s="297" t="s">
        <v>1179</v>
      </c>
    </row>
    <row r="16" spans="2:5" x14ac:dyDescent="0.3">
      <c r="B16" s="380" t="s">
        <v>1181</v>
      </c>
      <c r="C16" s="294" t="s">
        <v>703</v>
      </c>
      <c r="D16" s="297" t="s">
        <v>1182</v>
      </c>
    </row>
    <row r="17" spans="2:4" x14ac:dyDescent="0.3">
      <c r="B17" s="380" t="s">
        <v>1183</v>
      </c>
      <c r="C17" s="294" t="s">
        <v>697</v>
      </c>
      <c r="D17" s="297" t="s">
        <v>1184</v>
      </c>
    </row>
    <row r="18" spans="2:4" x14ac:dyDescent="0.3">
      <c r="B18" s="380" t="s">
        <v>1185</v>
      </c>
      <c r="C18" s="294" t="s">
        <v>710</v>
      </c>
      <c r="D18" s="297" t="s">
        <v>1186</v>
      </c>
    </row>
    <row r="19" spans="2:4" x14ac:dyDescent="0.3">
      <c r="B19" s="380" t="s">
        <v>1187</v>
      </c>
      <c r="C19" s="294" t="s">
        <v>1188</v>
      </c>
      <c r="D19" s="297" t="s">
        <v>1189</v>
      </c>
    </row>
    <row r="20" spans="2:4" x14ac:dyDescent="0.3">
      <c r="B20" s="380" t="s">
        <v>1190</v>
      </c>
      <c r="C20" s="294" t="s">
        <v>692</v>
      </c>
      <c r="D20" s="297" t="s">
        <v>1191</v>
      </c>
    </row>
    <row r="21" spans="2:4" x14ac:dyDescent="0.3">
      <c r="B21" s="380" t="s">
        <v>1192</v>
      </c>
      <c r="C21" s="294" t="s">
        <v>1193</v>
      </c>
      <c r="D21" s="297" t="s">
        <v>1194</v>
      </c>
    </row>
    <row r="22" spans="2:4" x14ac:dyDescent="0.3">
      <c r="B22" s="380" t="s">
        <v>1195</v>
      </c>
      <c r="C22" s="294" t="s">
        <v>1196</v>
      </c>
      <c r="D22" s="297" t="s">
        <v>1197</v>
      </c>
    </row>
    <row r="23" spans="2:4" x14ac:dyDescent="0.3">
      <c r="B23" s="380" t="s">
        <v>1198</v>
      </c>
      <c r="C23" s="294" t="s">
        <v>1199</v>
      </c>
      <c r="D23" s="297" t="s">
        <v>1197</v>
      </c>
    </row>
    <row r="24" spans="2:4" x14ac:dyDescent="0.3">
      <c r="B24" s="380" t="s">
        <v>1200</v>
      </c>
      <c r="C24" s="294" t="s">
        <v>329</v>
      </c>
      <c r="D24" s="297" t="s">
        <v>1201</v>
      </c>
    </row>
    <row r="25" spans="2:4" x14ac:dyDescent="0.3">
      <c r="B25" s="380" t="s">
        <v>1195</v>
      </c>
      <c r="C25" s="294" t="s">
        <v>1202</v>
      </c>
      <c r="D25" s="297" t="s">
        <v>1203</v>
      </c>
    </row>
    <row r="26" spans="2:4" x14ac:dyDescent="0.3">
      <c r="B26" s="380" t="s">
        <v>1204</v>
      </c>
      <c r="C26" s="294" t="s">
        <v>299</v>
      </c>
      <c r="D26" s="297" t="s">
        <v>1205</v>
      </c>
    </row>
    <row r="27" spans="2:4" x14ac:dyDescent="0.3">
      <c r="B27" s="380" t="s">
        <v>1206</v>
      </c>
      <c r="C27" s="294" t="s">
        <v>1207</v>
      </c>
      <c r="D27" s="297" t="s">
        <v>1197</v>
      </c>
    </row>
    <row r="28" spans="2:4" x14ac:dyDescent="0.3">
      <c r="B28" s="380" t="s">
        <v>1208</v>
      </c>
      <c r="C28" s="294" t="s">
        <v>319</v>
      </c>
      <c r="D28" s="297" t="s">
        <v>1209</v>
      </c>
    </row>
    <row r="29" spans="2:4" x14ac:dyDescent="0.3">
      <c r="B29" s="380" t="s">
        <v>1210</v>
      </c>
      <c r="C29" s="294" t="s">
        <v>1211</v>
      </c>
      <c r="D29" s="297" t="s">
        <v>1212</v>
      </c>
    </row>
    <row r="30" spans="2:4" x14ac:dyDescent="0.3">
      <c r="B30" s="380" t="s">
        <v>1213</v>
      </c>
      <c r="C30" s="294" t="s">
        <v>685</v>
      </c>
      <c r="D30" s="297" t="s">
        <v>1214</v>
      </c>
    </row>
    <row r="31" spans="2:4" x14ac:dyDescent="0.3">
      <c r="B31" s="380" t="s">
        <v>1215</v>
      </c>
      <c r="C31" s="294" t="s">
        <v>715</v>
      </c>
      <c r="D31" s="297" t="s">
        <v>1216</v>
      </c>
    </row>
    <row r="32" spans="2:4" ht="15" thickBot="1" x14ac:dyDescent="0.35">
      <c r="B32" s="382" t="s">
        <v>1217</v>
      </c>
      <c r="C32" s="383" t="s">
        <v>1218</v>
      </c>
      <c r="D32" s="506" t="s">
        <v>1219</v>
      </c>
    </row>
  </sheetData>
  <mergeCells count="2">
    <mergeCell ref="B3:E3"/>
    <mergeCell ref="B9:D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G8"/>
  <sheetViews>
    <sheetView showGridLines="0" workbookViewId="0">
      <selection sqref="A1:A1048576"/>
    </sheetView>
  </sheetViews>
  <sheetFormatPr defaultRowHeight="14.4" x14ac:dyDescent="0.3"/>
  <cols>
    <col min="1" max="1" width="2.6640625" customWidth="1"/>
    <col min="2" max="2" width="57.109375" bestFit="1" customWidth="1"/>
  </cols>
  <sheetData>
    <row r="1" spans="2:7" x14ac:dyDescent="0.3">
      <c r="B1" s="16" t="s">
        <v>1220</v>
      </c>
    </row>
    <row r="2" spans="2:7" ht="15" thickBot="1" x14ac:dyDescent="0.35"/>
    <row r="3" spans="2:7" ht="15" thickBot="1" x14ac:dyDescent="0.35">
      <c r="B3" s="994" t="s">
        <v>1221</v>
      </c>
      <c r="C3" s="995"/>
      <c r="D3" s="995"/>
      <c r="E3" s="995"/>
      <c r="F3" s="995"/>
      <c r="G3" s="996"/>
    </row>
    <row r="4" spans="2:7" ht="15" thickBot="1" x14ac:dyDescent="0.35">
      <c r="B4" s="382"/>
      <c r="C4" s="212" t="s">
        <v>1222</v>
      </c>
      <c r="D4" s="212" t="s">
        <v>1223</v>
      </c>
      <c r="E4" s="212" t="s">
        <v>1224</v>
      </c>
      <c r="F4" s="212" t="s">
        <v>1225</v>
      </c>
      <c r="G4" s="213" t="s">
        <v>1226</v>
      </c>
    </row>
    <row r="5" spans="2:7" x14ac:dyDescent="0.3">
      <c r="B5" s="380" t="s">
        <v>1227</v>
      </c>
      <c r="C5" s="533">
        <v>0.3</v>
      </c>
      <c r="D5" s="533">
        <v>0.05</v>
      </c>
      <c r="E5" s="534" t="s">
        <v>1228</v>
      </c>
      <c r="F5" s="534" t="s">
        <v>1229</v>
      </c>
      <c r="G5" s="535">
        <v>0.65</v>
      </c>
    </row>
    <row r="6" spans="2:7" x14ac:dyDescent="0.3">
      <c r="B6" s="380" t="s">
        <v>1230</v>
      </c>
      <c r="C6" s="533">
        <v>0.5</v>
      </c>
      <c r="D6" s="533">
        <v>0.5</v>
      </c>
      <c r="E6" s="534" t="s">
        <v>1228</v>
      </c>
      <c r="F6" s="534" t="s">
        <v>1229</v>
      </c>
      <c r="G6" s="421" t="s">
        <v>1229</v>
      </c>
    </row>
    <row r="7" spans="2:7" x14ac:dyDescent="0.3">
      <c r="B7" s="380" t="s">
        <v>1231</v>
      </c>
      <c r="C7" s="533">
        <v>0.7</v>
      </c>
      <c r="D7" s="534" t="s">
        <v>1228</v>
      </c>
      <c r="E7" s="533">
        <v>0.2</v>
      </c>
      <c r="F7" s="533">
        <v>0.1</v>
      </c>
      <c r="G7" s="421" t="s">
        <v>1229</v>
      </c>
    </row>
    <row r="8" spans="2:7" ht="15" thickBot="1" x14ac:dyDescent="0.35">
      <c r="B8" s="382" t="s">
        <v>1232</v>
      </c>
      <c r="C8" s="536">
        <v>0.7</v>
      </c>
      <c r="D8" s="536">
        <v>0.3</v>
      </c>
      <c r="E8" s="537" t="s">
        <v>1228</v>
      </c>
      <c r="F8" s="537" t="s">
        <v>1228</v>
      </c>
      <c r="G8" s="302" t="s">
        <v>1229</v>
      </c>
    </row>
  </sheetData>
  <mergeCells count="1">
    <mergeCell ref="B3:G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V131"/>
  <sheetViews>
    <sheetView showGridLines="0" workbookViewId="0">
      <selection sqref="A1:A1048576"/>
    </sheetView>
  </sheetViews>
  <sheetFormatPr defaultRowHeight="14.4" x14ac:dyDescent="0.3"/>
  <cols>
    <col min="1" max="1" width="2.6640625" customWidth="1"/>
    <col min="2" max="2" width="40.109375" customWidth="1"/>
  </cols>
  <sheetData>
    <row r="1" spans="2:5" x14ac:dyDescent="0.3">
      <c r="B1" s="16" t="s">
        <v>1233</v>
      </c>
    </row>
    <row r="2" spans="2:5" ht="15" thickBot="1" x14ac:dyDescent="0.35"/>
    <row r="3" spans="2:5" ht="31.5" customHeight="1" thickBot="1" x14ac:dyDescent="0.35">
      <c r="B3" s="1121" t="s">
        <v>1234</v>
      </c>
      <c r="C3" s="1122"/>
      <c r="D3" s="1122"/>
      <c r="E3" s="1123"/>
    </row>
    <row r="4" spans="2:5" ht="39" thickBot="1" x14ac:dyDescent="0.35">
      <c r="B4" s="538" t="s">
        <v>1235</v>
      </c>
      <c r="C4" s="539" t="s">
        <v>1236</v>
      </c>
      <c r="D4" s="539" t="s">
        <v>1237</v>
      </c>
      <c r="E4" s="540" t="s">
        <v>1238</v>
      </c>
    </row>
    <row r="5" spans="2:5" ht="15" thickBot="1" x14ac:dyDescent="0.35">
      <c r="B5" s="1124" t="s">
        <v>1239</v>
      </c>
      <c r="C5" s="1125"/>
      <c r="D5" s="1125"/>
      <c r="E5" s="1126"/>
    </row>
    <row r="6" spans="2:5" x14ac:dyDescent="0.3">
      <c r="B6" s="342" t="s">
        <v>1240</v>
      </c>
      <c r="C6" s="541">
        <v>41800</v>
      </c>
      <c r="D6" s="541">
        <v>45887.8</v>
      </c>
      <c r="E6" s="542">
        <v>46624</v>
      </c>
    </row>
    <row r="7" spans="2:5" x14ac:dyDescent="0.3">
      <c r="B7" s="342" t="s">
        <v>42</v>
      </c>
      <c r="C7" s="541">
        <v>12769.6</v>
      </c>
      <c r="D7" s="541">
        <v>14435.7</v>
      </c>
      <c r="E7" s="542">
        <v>14435.7</v>
      </c>
    </row>
    <row r="8" spans="2:5" x14ac:dyDescent="0.3">
      <c r="B8" s="342" t="s">
        <v>1241</v>
      </c>
      <c r="C8" s="541">
        <v>4944.8999999999996</v>
      </c>
      <c r="D8" s="541">
        <v>6230.3</v>
      </c>
      <c r="E8" s="542">
        <v>6230.3</v>
      </c>
    </row>
    <row r="9" spans="2:5" x14ac:dyDescent="0.3">
      <c r="B9" s="342" t="s">
        <v>1242</v>
      </c>
      <c r="C9" s="454" t="s">
        <v>1243</v>
      </c>
      <c r="D9" s="454" t="s">
        <v>1244</v>
      </c>
      <c r="E9" s="543" t="s">
        <v>1243</v>
      </c>
    </row>
    <row r="10" spans="2:5" ht="15" thickBot="1" x14ac:dyDescent="0.35">
      <c r="B10" s="347" t="s">
        <v>1245</v>
      </c>
      <c r="C10" s="544">
        <v>16141.6</v>
      </c>
      <c r="D10" s="544">
        <v>16141.6</v>
      </c>
      <c r="E10" s="545">
        <v>16141.6</v>
      </c>
    </row>
    <row r="11" spans="2:5" ht="15" thickBot="1" x14ac:dyDescent="0.35">
      <c r="B11" s="538" t="s">
        <v>1246</v>
      </c>
      <c r="C11" s="546">
        <v>75656.100000000006</v>
      </c>
      <c r="D11" s="546">
        <v>82695.399999999994</v>
      </c>
      <c r="E11" s="547">
        <v>83431.600000000006</v>
      </c>
    </row>
    <row r="12" spans="2:5" ht="15" thickBot="1" x14ac:dyDescent="0.35">
      <c r="B12" s="1124" t="s">
        <v>1247</v>
      </c>
      <c r="C12" s="1125"/>
      <c r="D12" s="1125"/>
      <c r="E12" s="1126"/>
    </row>
    <row r="13" spans="2:5" x14ac:dyDescent="0.3">
      <c r="B13" s="342" t="s">
        <v>1248</v>
      </c>
      <c r="C13" s="541">
        <v>29005.8</v>
      </c>
      <c r="D13" s="541">
        <v>28597.1</v>
      </c>
      <c r="E13" s="542">
        <v>24714.7</v>
      </c>
    </row>
    <row r="14" spans="2:5" ht="15" thickBot="1" x14ac:dyDescent="0.35">
      <c r="B14" s="347" t="s">
        <v>1249</v>
      </c>
      <c r="C14" s="544">
        <v>15605.8</v>
      </c>
      <c r="D14" s="544">
        <v>17404.8</v>
      </c>
      <c r="E14" s="545">
        <v>12121.4</v>
      </c>
    </row>
    <row r="15" spans="2:5" ht="15" thickBot="1" x14ac:dyDescent="0.35">
      <c r="B15" s="538" t="s">
        <v>1250</v>
      </c>
      <c r="C15" s="546">
        <v>44611.6</v>
      </c>
      <c r="D15" s="546">
        <v>46001.9</v>
      </c>
      <c r="E15" s="547">
        <v>36836.1</v>
      </c>
    </row>
    <row r="16" spans="2:5" ht="15" thickBot="1" x14ac:dyDescent="0.35">
      <c r="B16" s="538" t="s">
        <v>1251</v>
      </c>
      <c r="C16" s="546">
        <v>120267.7</v>
      </c>
      <c r="D16" s="546">
        <v>128697.3</v>
      </c>
      <c r="E16" s="547">
        <v>120267.7</v>
      </c>
    </row>
    <row r="18" spans="2:16" ht="15" thickBot="1" x14ac:dyDescent="0.35"/>
    <row r="19" spans="2:16" ht="15" thickBot="1" x14ac:dyDescent="0.35">
      <c r="B19" s="1127" t="s">
        <v>1252</v>
      </c>
      <c r="C19" s="1128"/>
      <c r="D19" s="1128"/>
      <c r="E19" s="1128"/>
      <c r="F19" s="1128"/>
      <c r="G19" s="1128"/>
      <c r="H19" s="1128"/>
      <c r="I19" s="1128"/>
      <c r="J19" s="1128"/>
      <c r="K19" s="1128"/>
      <c r="L19" s="1128"/>
      <c r="M19" s="1128"/>
      <c r="N19" s="1128"/>
      <c r="O19" s="1128"/>
      <c r="P19" s="1129"/>
    </row>
    <row r="20" spans="2:16" x14ac:dyDescent="0.3">
      <c r="B20" s="1130" t="s">
        <v>304</v>
      </c>
      <c r="C20" s="1132" t="s">
        <v>1253</v>
      </c>
      <c r="D20" s="1133"/>
      <c r="E20" s="1136" t="s">
        <v>1254</v>
      </c>
      <c r="F20" s="1133"/>
      <c r="G20" s="1136" t="s">
        <v>1255</v>
      </c>
      <c r="H20" s="1133"/>
      <c r="I20" s="1136" t="s">
        <v>1256</v>
      </c>
      <c r="J20" s="1133"/>
      <c r="K20" s="1136" t="s">
        <v>1257</v>
      </c>
      <c r="L20" s="1133"/>
      <c r="M20" s="1136" t="s">
        <v>1258</v>
      </c>
      <c r="N20" s="1133"/>
      <c r="O20" s="1149" t="s">
        <v>1259</v>
      </c>
      <c r="P20" s="1150"/>
    </row>
    <row r="21" spans="2:16" ht="15" thickBot="1" x14ac:dyDescent="0.35">
      <c r="B21" s="1131"/>
      <c r="C21" s="1134"/>
      <c r="D21" s="1135"/>
      <c r="E21" s="1137">
        <v>0.05</v>
      </c>
      <c r="F21" s="1138"/>
      <c r="G21" s="1137">
        <v>0.3</v>
      </c>
      <c r="H21" s="1138"/>
      <c r="I21" s="1148"/>
      <c r="J21" s="1135"/>
      <c r="K21" s="1137">
        <v>0.3</v>
      </c>
      <c r="L21" s="1138"/>
      <c r="M21" s="1148"/>
      <c r="N21" s="1135"/>
      <c r="O21" s="1151"/>
      <c r="P21" s="1152"/>
    </row>
    <row r="22" spans="2:16" ht="15" thickBot="1" x14ac:dyDescent="0.35">
      <c r="B22" s="347" t="s">
        <v>1235</v>
      </c>
      <c r="C22" s="548" t="s">
        <v>1260</v>
      </c>
      <c r="D22" s="549" t="s">
        <v>1261</v>
      </c>
      <c r="E22" s="550" t="s">
        <v>1260</v>
      </c>
      <c r="F22" s="549" t="s">
        <v>1261</v>
      </c>
      <c r="G22" s="550" t="s">
        <v>1260</v>
      </c>
      <c r="H22" s="549" t="s">
        <v>1261</v>
      </c>
      <c r="I22" s="550" t="s">
        <v>1260</v>
      </c>
      <c r="J22" s="549" t="s">
        <v>1261</v>
      </c>
      <c r="K22" s="550" t="s">
        <v>1260</v>
      </c>
      <c r="L22" s="549" t="s">
        <v>1261</v>
      </c>
      <c r="M22" s="550" t="s">
        <v>1260</v>
      </c>
      <c r="N22" s="549" t="s">
        <v>1261</v>
      </c>
      <c r="O22" s="551" t="s">
        <v>1260</v>
      </c>
      <c r="P22" s="552" t="s">
        <v>1261</v>
      </c>
    </row>
    <row r="23" spans="2:16" x14ac:dyDescent="0.3">
      <c r="B23" s="553" t="s">
        <v>353</v>
      </c>
      <c r="C23" s="554">
        <v>1762</v>
      </c>
      <c r="D23" s="555">
        <v>1878</v>
      </c>
      <c r="E23" s="556">
        <v>343</v>
      </c>
      <c r="F23" s="557">
        <v>422</v>
      </c>
      <c r="G23" s="556">
        <v>208</v>
      </c>
      <c r="H23" s="557">
        <v>222</v>
      </c>
      <c r="I23" s="556">
        <v>680</v>
      </c>
      <c r="J23" s="557">
        <v>605</v>
      </c>
      <c r="K23" s="556">
        <v>6</v>
      </c>
      <c r="L23" s="557">
        <v>6</v>
      </c>
      <c r="M23" s="556">
        <v>180</v>
      </c>
      <c r="N23" s="557">
        <v>47</v>
      </c>
      <c r="O23" s="558">
        <v>3180</v>
      </c>
      <c r="P23" s="559">
        <v>3180</v>
      </c>
    </row>
    <row r="24" spans="2:16" x14ac:dyDescent="0.3">
      <c r="B24" s="553" t="s">
        <v>623</v>
      </c>
      <c r="C24" s="554">
        <v>1481</v>
      </c>
      <c r="D24" s="555">
        <v>1656</v>
      </c>
      <c r="E24" s="556">
        <v>356</v>
      </c>
      <c r="F24" s="557">
        <v>466</v>
      </c>
      <c r="G24" s="556">
        <v>175</v>
      </c>
      <c r="H24" s="557">
        <v>235</v>
      </c>
      <c r="I24" s="556">
        <v>572</v>
      </c>
      <c r="J24" s="557">
        <v>606</v>
      </c>
      <c r="K24" s="556">
        <v>347</v>
      </c>
      <c r="L24" s="557">
        <v>101</v>
      </c>
      <c r="M24" s="556">
        <v>330</v>
      </c>
      <c r="N24" s="557">
        <v>197</v>
      </c>
      <c r="O24" s="558">
        <v>3260</v>
      </c>
      <c r="P24" s="559">
        <v>3260</v>
      </c>
    </row>
    <row r="25" spans="2:16" x14ac:dyDescent="0.3">
      <c r="B25" s="553" t="s">
        <v>356</v>
      </c>
      <c r="C25" s="554">
        <v>2065</v>
      </c>
      <c r="D25" s="555">
        <v>2358</v>
      </c>
      <c r="E25" s="556">
        <v>312</v>
      </c>
      <c r="F25" s="557">
        <v>430</v>
      </c>
      <c r="G25" s="556">
        <v>244</v>
      </c>
      <c r="H25" s="557">
        <v>224</v>
      </c>
      <c r="I25" s="556">
        <v>797</v>
      </c>
      <c r="J25" s="557">
        <v>719</v>
      </c>
      <c r="K25" s="556">
        <v>545</v>
      </c>
      <c r="L25" s="557">
        <v>233</v>
      </c>
      <c r="M25" s="556">
        <v>774</v>
      </c>
      <c r="N25" s="557">
        <v>774</v>
      </c>
      <c r="O25" s="558">
        <v>4738</v>
      </c>
      <c r="P25" s="559">
        <v>4738</v>
      </c>
    </row>
    <row r="26" spans="2:16" x14ac:dyDescent="0.3">
      <c r="B26" s="553" t="s">
        <v>631</v>
      </c>
      <c r="C26" s="554">
        <v>1563</v>
      </c>
      <c r="D26" s="555">
        <v>1627</v>
      </c>
      <c r="E26" s="556">
        <v>225</v>
      </c>
      <c r="F26" s="557">
        <v>338</v>
      </c>
      <c r="G26" s="556">
        <v>185</v>
      </c>
      <c r="H26" s="557">
        <v>217</v>
      </c>
      <c r="I26" s="556">
        <v>604</v>
      </c>
      <c r="J26" s="557">
        <v>646</v>
      </c>
      <c r="K26" s="556">
        <v>468</v>
      </c>
      <c r="L26" s="557">
        <v>468</v>
      </c>
      <c r="M26" s="556">
        <v>506</v>
      </c>
      <c r="N26" s="557">
        <v>254</v>
      </c>
      <c r="O26" s="558">
        <v>3550</v>
      </c>
      <c r="P26" s="559">
        <v>3550</v>
      </c>
    </row>
    <row r="27" spans="2:16" x14ac:dyDescent="0.3">
      <c r="B27" s="553" t="s">
        <v>332</v>
      </c>
      <c r="C27" s="554">
        <v>2209</v>
      </c>
      <c r="D27" s="555">
        <v>3486</v>
      </c>
      <c r="E27" s="556">
        <v>217</v>
      </c>
      <c r="F27" s="557">
        <v>661</v>
      </c>
      <c r="G27" s="556">
        <v>261</v>
      </c>
      <c r="H27" s="557">
        <v>353</v>
      </c>
      <c r="I27" s="556">
        <v>853</v>
      </c>
      <c r="J27" s="557">
        <v>720</v>
      </c>
      <c r="K27" s="556">
        <v>958</v>
      </c>
      <c r="L27" s="557">
        <v>14</v>
      </c>
      <c r="M27" s="554">
        <v>1195</v>
      </c>
      <c r="N27" s="557">
        <v>461</v>
      </c>
      <c r="O27" s="558">
        <v>5694</v>
      </c>
      <c r="P27" s="559">
        <v>5694</v>
      </c>
    </row>
    <row r="28" spans="2:16" x14ac:dyDescent="0.3">
      <c r="B28" s="553" t="s">
        <v>340</v>
      </c>
      <c r="C28" s="554">
        <v>1826</v>
      </c>
      <c r="D28" s="555">
        <v>1886</v>
      </c>
      <c r="E28" s="556">
        <v>241</v>
      </c>
      <c r="F28" s="557">
        <v>376</v>
      </c>
      <c r="G28" s="556">
        <v>216</v>
      </c>
      <c r="H28" s="557">
        <v>250</v>
      </c>
      <c r="I28" s="556">
        <v>705</v>
      </c>
      <c r="J28" s="557">
        <v>756</v>
      </c>
      <c r="K28" s="556">
        <v>638</v>
      </c>
      <c r="L28" s="557">
        <v>438</v>
      </c>
      <c r="M28" s="554">
        <v>1953</v>
      </c>
      <c r="N28" s="555">
        <v>1874</v>
      </c>
      <c r="O28" s="558">
        <v>5580</v>
      </c>
      <c r="P28" s="559">
        <v>5580</v>
      </c>
    </row>
    <row r="29" spans="2:16" x14ac:dyDescent="0.3">
      <c r="B29" s="553" t="s">
        <v>326</v>
      </c>
      <c r="C29" s="554">
        <v>1877</v>
      </c>
      <c r="D29" s="555">
        <v>1940</v>
      </c>
      <c r="E29" s="556">
        <v>280</v>
      </c>
      <c r="F29" s="557">
        <v>396</v>
      </c>
      <c r="G29" s="556">
        <v>222</v>
      </c>
      <c r="H29" s="557">
        <v>259</v>
      </c>
      <c r="I29" s="556">
        <v>725</v>
      </c>
      <c r="J29" s="557">
        <v>776</v>
      </c>
      <c r="K29" s="556">
        <v>286</v>
      </c>
      <c r="L29" s="557">
        <v>275</v>
      </c>
      <c r="M29" s="556">
        <v>751</v>
      </c>
      <c r="N29" s="557">
        <v>495</v>
      </c>
      <c r="O29" s="558">
        <v>4141</v>
      </c>
      <c r="P29" s="559">
        <v>4141</v>
      </c>
    </row>
    <row r="30" spans="2:16" x14ac:dyDescent="0.3">
      <c r="B30" s="553" t="s">
        <v>315</v>
      </c>
      <c r="C30" s="554">
        <v>1721</v>
      </c>
      <c r="D30" s="555">
        <v>1881</v>
      </c>
      <c r="E30" s="556">
        <v>166</v>
      </c>
      <c r="F30" s="557">
        <v>310</v>
      </c>
      <c r="G30" s="556">
        <v>204</v>
      </c>
      <c r="H30" s="557">
        <v>234</v>
      </c>
      <c r="I30" s="556">
        <v>665</v>
      </c>
      <c r="J30" s="557">
        <v>610</v>
      </c>
      <c r="K30" s="556">
        <v>442</v>
      </c>
      <c r="L30" s="557">
        <v>442</v>
      </c>
      <c r="M30" s="556">
        <v>917</v>
      </c>
      <c r="N30" s="557">
        <v>637</v>
      </c>
      <c r="O30" s="558">
        <v>4115</v>
      </c>
      <c r="P30" s="559">
        <v>4115</v>
      </c>
    </row>
    <row r="31" spans="2:16" x14ac:dyDescent="0.3">
      <c r="B31" s="553" t="s">
        <v>350</v>
      </c>
      <c r="C31" s="554">
        <v>1799</v>
      </c>
      <c r="D31" s="555">
        <v>2120</v>
      </c>
      <c r="E31" s="556">
        <v>267</v>
      </c>
      <c r="F31" s="557">
        <v>490</v>
      </c>
      <c r="G31" s="556">
        <v>213</v>
      </c>
      <c r="H31" s="557">
        <v>304</v>
      </c>
      <c r="I31" s="556">
        <v>695</v>
      </c>
      <c r="J31" s="557">
        <v>730</v>
      </c>
      <c r="K31" s="554">
        <v>1045</v>
      </c>
      <c r="L31" s="557">
        <v>375</v>
      </c>
      <c r="M31" s="556">
        <v>166</v>
      </c>
      <c r="N31" s="557">
        <v>166</v>
      </c>
      <c r="O31" s="558">
        <v>4186</v>
      </c>
      <c r="P31" s="559">
        <v>4186</v>
      </c>
    </row>
    <row r="32" spans="2:16" x14ac:dyDescent="0.3">
      <c r="B32" s="553" t="s">
        <v>650</v>
      </c>
      <c r="C32" s="554">
        <v>1843</v>
      </c>
      <c r="D32" s="555">
        <v>1780</v>
      </c>
      <c r="E32" s="556">
        <v>417</v>
      </c>
      <c r="F32" s="557">
        <v>505</v>
      </c>
      <c r="G32" s="556">
        <v>218</v>
      </c>
      <c r="H32" s="557">
        <v>259</v>
      </c>
      <c r="I32" s="556">
        <v>712</v>
      </c>
      <c r="J32" s="557">
        <v>765</v>
      </c>
      <c r="K32" s="556">
        <v>48</v>
      </c>
      <c r="L32" s="557">
        <v>48</v>
      </c>
      <c r="M32" s="556">
        <v>207</v>
      </c>
      <c r="N32" s="557">
        <v>88</v>
      </c>
      <c r="O32" s="558">
        <v>3444</v>
      </c>
      <c r="P32" s="559">
        <v>3444</v>
      </c>
    </row>
    <row r="33" spans="2:16" x14ac:dyDescent="0.3">
      <c r="B33" s="553" t="s">
        <v>386</v>
      </c>
      <c r="C33" s="554">
        <v>2052</v>
      </c>
      <c r="D33" s="555">
        <v>2507</v>
      </c>
      <c r="E33" s="556">
        <v>706</v>
      </c>
      <c r="F33" s="555">
        <v>1160</v>
      </c>
      <c r="G33" s="556">
        <v>243</v>
      </c>
      <c r="H33" s="557">
        <v>390</v>
      </c>
      <c r="I33" s="556">
        <v>792</v>
      </c>
      <c r="J33" s="557">
        <v>828</v>
      </c>
      <c r="K33" s="554">
        <v>13003</v>
      </c>
      <c r="L33" s="555">
        <v>13003</v>
      </c>
      <c r="M33" s="554">
        <v>4720</v>
      </c>
      <c r="N33" s="555">
        <v>3627</v>
      </c>
      <c r="O33" s="558">
        <v>21515</v>
      </c>
      <c r="P33" s="559">
        <v>21515</v>
      </c>
    </row>
    <row r="34" spans="2:16" x14ac:dyDescent="0.3">
      <c r="B34" s="553" t="s">
        <v>299</v>
      </c>
      <c r="C34" s="554">
        <v>1723</v>
      </c>
      <c r="D34" s="555">
        <v>1848</v>
      </c>
      <c r="E34" s="556">
        <v>243</v>
      </c>
      <c r="F34" s="557">
        <v>390</v>
      </c>
      <c r="G34" s="556">
        <v>204</v>
      </c>
      <c r="H34" s="557">
        <v>251</v>
      </c>
      <c r="I34" s="556">
        <v>665</v>
      </c>
      <c r="J34" s="557">
        <v>709</v>
      </c>
      <c r="K34" s="554">
        <v>3404</v>
      </c>
      <c r="L34" s="555">
        <v>3404</v>
      </c>
      <c r="M34" s="554">
        <v>1443</v>
      </c>
      <c r="N34" s="555">
        <v>1080</v>
      </c>
      <c r="O34" s="558">
        <v>7681</v>
      </c>
      <c r="P34" s="559">
        <v>7681</v>
      </c>
    </row>
    <row r="35" spans="2:16" x14ac:dyDescent="0.3">
      <c r="B35" s="553" t="s">
        <v>659</v>
      </c>
      <c r="C35" s="554">
        <v>1492</v>
      </c>
      <c r="D35" s="555">
        <v>1706</v>
      </c>
      <c r="E35" s="556">
        <v>457</v>
      </c>
      <c r="F35" s="557">
        <v>610</v>
      </c>
      <c r="G35" s="556">
        <v>176</v>
      </c>
      <c r="H35" s="557">
        <v>219</v>
      </c>
      <c r="I35" s="556">
        <v>576</v>
      </c>
      <c r="J35" s="557">
        <v>615</v>
      </c>
      <c r="K35" s="554">
        <v>1829</v>
      </c>
      <c r="L35" s="555">
        <v>1395</v>
      </c>
      <c r="M35" s="556">
        <v>358</v>
      </c>
      <c r="N35" s="557">
        <v>343</v>
      </c>
      <c r="O35" s="558">
        <v>4887</v>
      </c>
      <c r="P35" s="559">
        <v>4887</v>
      </c>
    </row>
    <row r="36" spans="2:16" x14ac:dyDescent="0.3">
      <c r="B36" s="553" t="s">
        <v>381</v>
      </c>
      <c r="C36" s="554">
        <v>1563</v>
      </c>
      <c r="D36" s="555">
        <v>1873</v>
      </c>
      <c r="E36" s="556">
        <v>365</v>
      </c>
      <c r="F36" s="557">
        <v>470</v>
      </c>
      <c r="G36" s="556">
        <v>185</v>
      </c>
      <c r="H36" s="557">
        <v>239</v>
      </c>
      <c r="I36" s="556">
        <v>604</v>
      </c>
      <c r="J36" s="557">
        <v>639</v>
      </c>
      <c r="K36" s="554">
        <v>2616</v>
      </c>
      <c r="L36" s="555">
        <v>2110</v>
      </c>
      <c r="M36" s="556">
        <v>968</v>
      </c>
      <c r="N36" s="557">
        <v>968</v>
      </c>
      <c r="O36" s="558">
        <v>6301</v>
      </c>
      <c r="P36" s="559">
        <v>6301</v>
      </c>
    </row>
    <row r="37" spans="2:16" x14ac:dyDescent="0.3">
      <c r="B37" s="553" t="s">
        <v>319</v>
      </c>
      <c r="C37" s="554">
        <v>1674</v>
      </c>
      <c r="D37" s="555">
        <v>1657</v>
      </c>
      <c r="E37" s="556">
        <v>280</v>
      </c>
      <c r="F37" s="557">
        <v>336</v>
      </c>
      <c r="G37" s="556">
        <v>198</v>
      </c>
      <c r="H37" s="557">
        <v>227</v>
      </c>
      <c r="I37" s="556">
        <v>647</v>
      </c>
      <c r="J37" s="557">
        <v>515</v>
      </c>
      <c r="K37" s="556">
        <v>47</v>
      </c>
      <c r="L37" s="557">
        <v>12</v>
      </c>
      <c r="M37" s="556">
        <v>195</v>
      </c>
      <c r="N37" s="557">
        <v>294</v>
      </c>
      <c r="O37" s="558">
        <v>3041</v>
      </c>
      <c r="P37" s="559">
        <v>3041</v>
      </c>
    </row>
    <row r="38" spans="2:16" x14ac:dyDescent="0.3">
      <c r="B38" s="553" t="s">
        <v>378</v>
      </c>
      <c r="C38" s="554">
        <v>1838</v>
      </c>
      <c r="D38" s="555">
        <v>1707</v>
      </c>
      <c r="E38" s="556">
        <v>302</v>
      </c>
      <c r="F38" s="557">
        <v>374</v>
      </c>
      <c r="G38" s="556">
        <v>217</v>
      </c>
      <c r="H38" s="557">
        <v>249</v>
      </c>
      <c r="I38" s="556">
        <v>710</v>
      </c>
      <c r="J38" s="557">
        <v>764</v>
      </c>
      <c r="K38" s="556">
        <v>266</v>
      </c>
      <c r="L38" s="557">
        <v>266</v>
      </c>
      <c r="M38" s="556">
        <v>331</v>
      </c>
      <c r="N38" s="557">
        <v>303</v>
      </c>
      <c r="O38" s="558">
        <v>3664</v>
      </c>
      <c r="P38" s="559">
        <v>3664</v>
      </c>
    </row>
    <row r="39" spans="2:16" x14ac:dyDescent="0.3">
      <c r="B39" s="553" t="s">
        <v>888</v>
      </c>
      <c r="C39" s="554">
        <v>1873</v>
      </c>
      <c r="D39" s="555">
        <v>1789</v>
      </c>
      <c r="E39" s="556">
        <v>465</v>
      </c>
      <c r="F39" s="557">
        <v>542</v>
      </c>
      <c r="G39" s="556">
        <v>222</v>
      </c>
      <c r="H39" s="557">
        <v>264</v>
      </c>
      <c r="I39" s="556">
        <v>723</v>
      </c>
      <c r="J39" s="557">
        <v>756</v>
      </c>
      <c r="K39" s="556">
        <v>10</v>
      </c>
      <c r="L39" s="557">
        <v>5</v>
      </c>
      <c r="M39" s="556">
        <v>103</v>
      </c>
      <c r="N39" s="557">
        <v>39</v>
      </c>
      <c r="O39" s="558">
        <v>3396</v>
      </c>
      <c r="P39" s="559">
        <v>3396</v>
      </c>
    </row>
    <row r="40" spans="2:16" x14ac:dyDescent="0.3">
      <c r="B40" s="553" t="s">
        <v>323</v>
      </c>
      <c r="C40" s="554">
        <v>1770</v>
      </c>
      <c r="D40" s="555">
        <v>2237</v>
      </c>
      <c r="E40" s="556">
        <v>277</v>
      </c>
      <c r="F40" s="557">
        <v>487</v>
      </c>
      <c r="G40" s="556">
        <v>209</v>
      </c>
      <c r="H40" s="557">
        <v>229</v>
      </c>
      <c r="I40" s="556">
        <v>683</v>
      </c>
      <c r="J40" s="557">
        <v>602</v>
      </c>
      <c r="K40" s="554">
        <v>1159</v>
      </c>
      <c r="L40" s="557">
        <v>544</v>
      </c>
      <c r="M40" s="556">
        <v>318</v>
      </c>
      <c r="N40" s="557">
        <v>318</v>
      </c>
      <c r="O40" s="558">
        <v>4417</v>
      </c>
      <c r="P40" s="559">
        <v>4417</v>
      </c>
    </row>
    <row r="41" spans="2:16" x14ac:dyDescent="0.3">
      <c r="B41" s="553" t="s">
        <v>638</v>
      </c>
      <c r="C41" s="554">
        <v>1326</v>
      </c>
      <c r="D41" s="555">
        <v>1654</v>
      </c>
      <c r="E41" s="556">
        <v>380</v>
      </c>
      <c r="F41" s="557">
        <v>532</v>
      </c>
      <c r="G41" s="556">
        <v>157</v>
      </c>
      <c r="H41" s="557">
        <v>250</v>
      </c>
      <c r="I41" s="556">
        <v>512</v>
      </c>
      <c r="J41" s="557">
        <v>532</v>
      </c>
      <c r="K41" s="556">
        <v>842</v>
      </c>
      <c r="L41" s="557">
        <v>248</v>
      </c>
      <c r="M41" s="556">
        <v>79</v>
      </c>
      <c r="N41" s="557">
        <v>78</v>
      </c>
      <c r="O41" s="558">
        <v>3295</v>
      </c>
      <c r="P41" s="559">
        <v>3295</v>
      </c>
    </row>
    <row r="42" spans="2:16" x14ac:dyDescent="0.3">
      <c r="B42" s="553" t="s">
        <v>165</v>
      </c>
      <c r="C42" s="554">
        <v>5621</v>
      </c>
      <c r="D42" s="555">
        <v>6558</v>
      </c>
      <c r="E42" s="554">
        <v>5164</v>
      </c>
      <c r="F42" s="555">
        <v>4099</v>
      </c>
      <c r="G42" s="556">
        <v>665</v>
      </c>
      <c r="H42" s="555">
        <v>1012</v>
      </c>
      <c r="I42" s="554">
        <v>2171</v>
      </c>
      <c r="J42" s="555">
        <v>2157</v>
      </c>
      <c r="K42" s="556">
        <v>729</v>
      </c>
      <c r="L42" s="557">
        <v>526</v>
      </c>
      <c r="M42" s="556">
        <v>43</v>
      </c>
      <c r="N42" s="557">
        <v>43</v>
      </c>
      <c r="O42" s="558">
        <v>14394</v>
      </c>
      <c r="P42" s="559">
        <v>14394</v>
      </c>
    </row>
    <row r="43" spans="2:16" x14ac:dyDescent="0.3">
      <c r="B43" s="553" t="s">
        <v>648</v>
      </c>
      <c r="C43" s="554">
        <v>1515</v>
      </c>
      <c r="D43" s="555">
        <v>1354</v>
      </c>
      <c r="E43" s="554">
        <v>1247</v>
      </c>
      <c r="F43" s="557">
        <v>867</v>
      </c>
      <c r="G43" s="556">
        <v>179</v>
      </c>
      <c r="H43" s="557">
        <v>181</v>
      </c>
      <c r="I43" s="556">
        <v>585</v>
      </c>
      <c r="J43" s="557">
        <v>601</v>
      </c>
      <c r="K43" s="556" t="s">
        <v>380</v>
      </c>
      <c r="L43" s="557">
        <v>558</v>
      </c>
      <c r="M43" s="556">
        <v>36</v>
      </c>
      <c r="N43" s="557">
        <v>1</v>
      </c>
      <c r="O43" s="558">
        <v>3562</v>
      </c>
      <c r="P43" s="559">
        <v>3562</v>
      </c>
    </row>
    <row r="44" spans="2:16" ht="15" thickBot="1" x14ac:dyDescent="0.35">
      <c r="B44" s="560" t="s">
        <v>871</v>
      </c>
      <c r="C44" s="561">
        <v>1207</v>
      </c>
      <c r="D44" s="562">
        <v>1122</v>
      </c>
      <c r="E44" s="563">
        <v>60</v>
      </c>
      <c r="F44" s="564">
        <v>176</v>
      </c>
      <c r="G44" s="563">
        <v>143</v>
      </c>
      <c r="H44" s="564">
        <v>162</v>
      </c>
      <c r="I44" s="563">
        <v>466</v>
      </c>
      <c r="J44" s="564">
        <v>488</v>
      </c>
      <c r="K44" s="563">
        <v>317</v>
      </c>
      <c r="L44" s="564">
        <v>244</v>
      </c>
      <c r="M44" s="563">
        <v>35</v>
      </c>
      <c r="N44" s="564">
        <v>35</v>
      </c>
      <c r="O44" s="565">
        <v>2227</v>
      </c>
      <c r="P44" s="566">
        <v>2227</v>
      </c>
    </row>
    <row r="45" spans="2:16" x14ac:dyDescent="0.3">
      <c r="B45" s="567"/>
      <c r="C45" s="457"/>
      <c r="D45" s="570"/>
      <c r="E45" s="1139">
        <v>12770</v>
      </c>
      <c r="F45" s="570"/>
      <c r="G45" s="1139">
        <v>4944</v>
      </c>
      <c r="H45" s="1142">
        <v>6230</v>
      </c>
      <c r="I45" s="1139">
        <v>16142</v>
      </c>
      <c r="J45" s="1142">
        <v>16139</v>
      </c>
      <c r="K45" s="1139">
        <v>29005</v>
      </c>
      <c r="L45" s="1142">
        <v>24715</v>
      </c>
      <c r="M45" s="1139">
        <v>15608</v>
      </c>
      <c r="N45" s="1142">
        <v>12122</v>
      </c>
      <c r="O45" s="1153">
        <v>120268</v>
      </c>
      <c r="P45" s="1145">
        <v>120268</v>
      </c>
    </row>
    <row r="46" spans="2:16" x14ac:dyDescent="0.3">
      <c r="B46" s="568"/>
      <c r="C46" s="458">
        <v>41800</v>
      </c>
      <c r="D46" s="571">
        <v>46624</v>
      </c>
      <c r="E46" s="1140"/>
      <c r="F46" s="571">
        <v>14437</v>
      </c>
      <c r="G46" s="1140"/>
      <c r="H46" s="1143"/>
      <c r="I46" s="1140"/>
      <c r="J46" s="1143"/>
      <c r="K46" s="1140"/>
      <c r="L46" s="1143"/>
      <c r="M46" s="1140"/>
      <c r="N46" s="1143"/>
      <c r="O46" s="1154"/>
      <c r="P46" s="1146"/>
    </row>
    <row r="47" spans="2:16" ht="15" thickBot="1" x14ac:dyDescent="0.35">
      <c r="B47" s="569" t="s">
        <v>24</v>
      </c>
      <c r="C47" s="252"/>
      <c r="D47" s="572"/>
      <c r="E47" s="1141"/>
      <c r="F47" s="572"/>
      <c r="G47" s="1141"/>
      <c r="H47" s="1144"/>
      <c r="I47" s="1141"/>
      <c r="J47" s="1144"/>
      <c r="K47" s="1141"/>
      <c r="L47" s="1144"/>
      <c r="M47" s="1141"/>
      <c r="N47" s="1144"/>
      <c r="O47" s="1155"/>
      <c r="P47" s="1147"/>
    </row>
    <row r="49" spans="2:22" ht="15" thickBot="1" x14ac:dyDescent="0.35">
      <c r="B49" s="1156" t="s">
        <v>1262</v>
      </c>
      <c r="C49" s="1157"/>
      <c r="D49" s="1157"/>
      <c r="E49" s="1157"/>
      <c r="F49" s="1157"/>
      <c r="G49" s="1158"/>
    </row>
    <row r="50" spans="2:22" ht="15" thickBot="1" x14ac:dyDescent="0.35">
      <c r="B50" s="573" t="s">
        <v>1235</v>
      </c>
      <c r="C50" s="574"/>
      <c r="D50" s="574"/>
      <c r="E50" s="574"/>
      <c r="F50" s="575" t="s">
        <v>112</v>
      </c>
      <c r="G50" s="576" t="s">
        <v>1263</v>
      </c>
    </row>
    <row r="51" spans="2:22" x14ac:dyDescent="0.3">
      <c r="B51" s="577" t="s">
        <v>1264</v>
      </c>
      <c r="C51" s="206"/>
      <c r="D51" s="206"/>
      <c r="E51" s="206"/>
      <c r="F51" s="578">
        <v>0.25</v>
      </c>
      <c r="G51" s="579">
        <v>15721.6</v>
      </c>
    </row>
    <row r="52" spans="2:22" x14ac:dyDescent="0.3">
      <c r="B52" s="577" t="s">
        <v>1265</v>
      </c>
      <c r="C52" s="206"/>
      <c r="D52" s="206"/>
      <c r="E52" s="206"/>
      <c r="F52" s="578">
        <v>0.25</v>
      </c>
      <c r="G52" s="579">
        <v>15721.6</v>
      </c>
    </row>
    <row r="53" spans="2:22" x14ac:dyDescent="0.3">
      <c r="B53" s="1159" t="s">
        <v>1266</v>
      </c>
      <c r="C53" s="1160"/>
      <c r="D53" s="1160"/>
      <c r="E53" s="206"/>
      <c r="F53" s="578">
        <v>0.25</v>
      </c>
      <c r="G53" s="579">
        <v>15721.6</v>
      </c>
    </row>
    <row r="54" spans="2:22" ht="15" thickBot="1" x14ac:dyDescent="0.35">
      <c r="B54" s="577" t="s">
        <v>1267</v>
      </c>
      <c r="C54" s="206"/>
      <c r="D54" s="206"/>
      <c r="E54" s="206"/>
      <c r="F54" s="578">
        <v>0.25</v>
      </c>
      <c r="G54" s="579">
        <v>15721.6</v>
      </c>
    </row>
    <row r="55" spans="2:22" x14ac:dyDescent="0.3">
      <c r="B55" s="1161" t="s">
        <v>1268</v>
      </c>
      <c r="C55" s="1162"/>
      <c r="D55" s="1162"/>
      <c r="E55" s="1162"/>
      <c r="F55" s="1165">
        <v>1</v>
      </c>
      <c r="G55" s="1167">
        <v>62886.5</v>
      </c>
    </row>
    <row r="56" spans="2:22" ht="15" thickBot="1" x14ac:dyDescent="0.35">
      <c r="B56" s="1163" t="s">
        <v>1269</v>
      </c>
      <c r="C56" s="1164"/>
      <c r="D56" s="1164"/>
      <c r="E56" s="1164"/>
      <c r="F56" s="1166"/>
      <c r="G56" s="1168"/>
    </row>
    <row r="57" spans="2:22" ht="15" thickBot="1" x14ac:dyDescent="0.35"/>
    <row r="58" spans="2:22" ht="15" thickBot="1" x14ac:dyDescent="0.35">
      <c r="B58" s="1169" t="s">
        <v>1270</v>
      </c>
      <c r="C58" s="1170"/>
      <c r="D58" s="1170"/>
      <c r="E58" s="1170"/>
      <c r="F58" s="1170"/>
      <c r="G58" s="1170"/>
      <c r="H58" s="1170"/>
      <c r="I58" s="1170"/>
      <c r="J58" s="1170"/>
      <c r="K58" s="1170"/>
      <c r="L58" s="1170"/>
      <c r="M58" s="1170"/>
      <c r="N58" s="1170"/>
      <c r="O58" s="1170"/>
      <c r="P58" s="1170"/>
      <c r="Q58" s="1170"/>
      <c r="R58" s="1170"/>
      <c r="S58" s="1170"/>
      <c r="T58" s="1170"/>
      <c r="U58" s="1170"/>
      <c r="V58" s="1171"/>
    </row>
    <row r="59" spans="2:22" ht="15" thickBot="1" x14ac:dyDescent="0.35">
      <c r="B59" s="580"/>
      <c r="C59" s="1172" t="s">
        <v>1271</v>
      </c>
      <c r="D59" s="1173"/>
      <c r="E59" s="1174"/>
      <c r="F59" s="1175" t="s">
        <v>1272</v>
      </c>
      <c r="G59" s="1176"/>
      <c r="H59" s="1175" t="s">
        <v>1273</v>
      </c>
      <c r="I59" s="1177"/>
      <c r="J59" s="1177"/>
      <c r="K59" s="1177"/>
      <c r="L59" s="1177"/>
      <c r="M59" s="1177"/>
      <c r="N59" s="1177"/>
      <c r="O59" s="1176"/>
      <c r="P59" s="1175" t="s">
        <v>1274</v>
      </c>
      <c r="Q59" s="1177"/>
      <c r="R59" s="1177"/>
      <c r="S59" s="1177"/>
      <c r="T59" s="1177"/>
      <c r="U59" s="1176"/>
      <c r="V59" s="581"/>
    </row>
    <row r="60" spans="2:22" ht="15.6" x14ac:dyDescent="0.3">
      <c r="B60" s="1202" t="s">
        <v>304</v>
      </c>
      <c r="C60" s="582" t="s">
        <v>1275</v>
      </c>
      <c r="D60" s="1205" t="s">
        <v>1277</v>
      </c>
      <c r="E60" s="583" t="s">
        <v>1278</v>
      </c>
      <c r="F60" s="586" t="s">
        <v>1280</v>
      </c>
      <c r="G60" s="588" t="s">
        <v>1282</v>
      </c>
      <c r="H60" s="587" t="s">
        <v>1283</v>
      </c>
      <c r="I60" s="589" t="s">
        <v>1284</v>
      </c>
      <c r="J60" s="587" t="s">
        <v>1286</v>
      </c>
      <c r="K60" s="1178" t="s">
        <v>1288</v>
      </c>
      <c r="L60" s="1178" t="s">
        <v>1289</v>
      </c>
      <c r="M60" s="1178" t="s">
        <v>1290</v>
      </c>
      <c r="N60" s="1178" t="s">
        <v>1291</v>
      </c>
      <c r="O60" s="588" t="s">
        <v>1282</v>
      </c>
      <c r="P60" s="582" t="s">
        <v>1292</v>
      </c>
      <c r="Q60" s="582" t="s">
        <v>1294</v>
      </c>
      <c r="R60" s="582" t="s">
        <v>1296</v>
      </c>
      <c r="S60" s="582" t="s">
        <v>1294</v>
      </c>
      <c r="T60" s="582" t="s">
        <v>1294</v>
      </c>
      <c r="U60" s="588" t="s">
        <v>1299</v>
      </c>
      <c r="V60" s="1181" t="s">
        <v>1300</v>
      </c>
    </row>
    <row r="61" spans="2:22" ht="15.6" x14ac:dyDescent="0.3">
      <c r="B61" s="1203"/>
      <c r="C61" s="582" t="s">
        <v>1276</v>
      </c>
      <c r="D61" s="1206"/>
      <c r="E61" s="584" t="s">
        <v>1279</v>
      </c>
      <c r="F61" s="587" t="s">
        <v>1281</v>
      </c>
      <c r="G61" s="588" t="s">
        <v>1279</v>
      </c>
      <c r="H61" s="587" t="s">
        <v>1276</v>
      </c>
      <c r="I61" s="589" t="s">
        <v>1285</v>
      </c>
      <c r="J61" s="587" t="s">
        <v>1287</v>
      </c>
      <c r="K61" s="1179"/>
      <c r="L61" s="1179"/>
      <c r="M61" s="1179"/>
      <c r="N61" s="1179"/>
      <c r="O61" s="588" t="s">
        <v>1279</v>
      </c>
      <c r="P61" s="582" t="s">
        <v>1293</v>
      </c>
      <c r="Q61" s="582" t="s">
        <v>1295</v>
      </c>
      <c r="R61" s="582" t="s">
        <v>1276</v>
      </c>
      <c r="S61" s="582" t="s">
        <v>1297</v>
      </c>
      <c r="T61" s="582" t="s">
        <v>1298</v>
      </c>
      <c r="U61" s="588" t="s">
        <v>1279</v>
      </c>
      <c r="V61" s="1182"/>
    </row>
    <row r="62" spans="2:22" ht="15" thickBot="1" x14ac:dyDescent="0.35">
      <c r="B62" s="1204"/>
      <c r="C62" s="332"/>
      <c r="D62" s="1207"/>
      <c r="E62" s="585"/>
      <c r="F62" s="279"/>
      <c r="G62" s="585"/>
      <c r="H62" s="279"/>
      <c r="I62" s="279"/>
      <c r="J62" s="279"/>
      <c r="K62" s="1180"/>
      <c r="L62" s="1180"/>
      <c r="M62" s="1180"/>
      <c r="N62" s="1180"/>
      <c r="O62" s="585"/>
      <c r="P62" s="332"/>
      <c r="Q62" s="590" t="s">
        <v>1276</v>
      </c>
      <c r="R62" s="332"/>
      <c r="S62" s="332"/>
      <c r="T62" s="332"/>
      <c r="U62" s="585"/>
      <c r="V62" s="1183"/>
    </row>
    <row r="63" spans="2:22" ht="15" thickBot="1" x14ac:dyDescent="0.35">
      <c r="B63" s="591"/>
      <c r="C63" s="590" t="s">
        <v>1301</v>
      </c>
      <c r="D63" s="590" t="s">
        <v>1302</v>
      </c>
      <c r="E63" s="592" t="s">
        <v>1303</v>
      </c>
      <c r="F63" s="593" t="s">
        <v>1304</v>
      </c>
      <c r="G63" s="592" t="s">
        <v>1213</v>
      </c>
      <c r="H63" s="593" t="s">
        <v>1305</v>
      </c>
      <c r="I63" s="593" t="s">
        <v>1306</v>
      </c>
      <c r="J63" s="593" t="s">
        <v>1307</v>
      </c>
      <c r="K63" s="593" t="s">
        <v>1308</v>
      </c>
      <c r="L63" s="593" t="s">
        <v>1309</v>
      </c>
      <c r="M63" s="593" t="s">
        <v>1310</v>
      </c>
      <c r="N63" s="593" t="s">
        <v>1311</v>
      </c>
      <c r="O63" s="592" t="s">
        <v>1312</v>
      </c>
      <c r="P63" s="590" t="s">
        <v>1313</v>
      </c>
      <c r="Q63" s="590" t="s">
        <v>1314</v>
      </c>
      <c r="R63" s="590" t="s">
        <v>1315</v>
      </c>
      <c r="S63" s="590" t="s">
        <v>1316</v>
      </c>
      <c r="T63" s="590" t="s">
        <v>1317</v>
      </c>
      <c r="U63" s="592" t="s">
        <v>1174</v>
      </c>
      <c r="V63" s="1184" t="s">
        <v>1318</v>
      </c>
    </row>
    <row r="64" spans="2:22" x14ac:dyDescent="0.3">
      <c r="B64" s="1187"/>
      <c r="C64" s="1190"/>
      <c r="D64" s="1178" t="s">
        <v>1319</v>
      </c>
      <c r="E64" s="1193" t="s">
        <v>1320</v>
      </c>
      <c r="F64" s="1196"/>
      <c r="G64" s="1199" t="s">
        <v>1321</v>
      </c>
      <c r="H64" s="1196"/>
      <c r="I64" s="1178" t="s">
        <v>1322</v>
      </c>
      <c r="J64" s="587" t="s">
        <v>1323</v>
      </c>
      <c r="K64" s="1196"/>
      <c r="L64" s="587" t="s">
        <v>1326</v>
      </c>
      <c r="M64" s="1214"/>
      <c r="N64" s="587" t="s">
        <v>1328</v>
      </c>
      <c r="O64" s="1217" t="s">
        <v>1330</v>
      </c>
      <c r="P64" s="1190"/>
      <c r="Q64" s="1190"/>
      <c r="R64" s="1190"/>
      <c r="S64" s="1190"/>
      <c r="T64" s="1196" t="s">
        <v>1331</v>
      </c>
      <c r="U64" s="1208" t="s">
        <v>1332</v>
      </c>
      <c r="V64" s="1185"/>
    </row>
    <row r="65" spans="2:22" ht="18.600000000000001" x14ac:dyDescent="0.3">
      <c r="B65" s="1188"/>
      <c r="C65" s="1191"/>
      <c r="D65" s="1179"/>
      <c r="E65" s="1194"/>
      <c r="F65" s="1197"/>
      <c r="G65" s="1200"/>
      <c r="H65" s="1197"/>
      <c r="I65" s="1179"/>
      <c r="J65" s="587" t="s">
        <v>1324</v>
      </c>
      <c r="K65" s="1197"/>
      <c r="L65" s="587" t="s">
        <v>1327</v>
      </c>
      <c r="M65" s="1215"/>
      <c r="N65" s="587" t="s">
        <v>1329</v>
      </c>
      <c r="O65" s="1218"/>
      <c r="P65" s="1191"/>
      <c r="Q65" s="1191"/>
      <c r="R65" s="1191"/>
      <c r="S65" s="1191"/>
      <c r="T65" s="1197"/>
      <c r="U65" s="1209"/>
      <c r="V65" s="1185"/>
    </row>
    <row r="66" spans="2:22" ht="15" thickBot="1" x14ac:dyDescent="0.35">
      <c r="B66" s="1189"/>
      <c r="C66" s="1192"/>
      <c r="D66" s="1180"/>
      <c r="E66" s="1195"/>
      <c r="F66" s="1198"/>
      <c r="G66" s="1201"/>
      <c r="H66" s="1198"/>
      <c r="I66" s="1180"/>
      <c r="J66" s="594" t="s">
        <v>1325</v>
      </c>
      <c r="K66" s="1198"/>
      <c r="L66" s="279"/>
      <c r="M66" s="1216"/>
      <c r="N66" s="594" t="s">
        <v>1325</v>
      </c>
      <c r="O66" s="1219"/>
      <c r="P66" s="1192"/>
      <c r="Q66" s="1192"/>
      <c r="R66" s="1192"/>
      <c r="S66" s="1192"/>
      <c r="T66" s="1198"/>
      <c r="U66" s="1210"/>
      <c r="V66" s="1186"/>
    </row>
    <row r="67" spans="2:22" ht="15" thickBot="1" x14ac:dyDescent="0.35">
      <c r="B67" s="595" t="s">
        <v>353</v>
      </c>
      <c r="C67" s="596">
        <v>0.23685</v>
      </c>
      <c r="D67" s="596">
        <v>0.92213999999999996</v>
      </c>
      <c r="E67" s="597">
        <v>649.70000000000005</v>
      </c>
      <c r="F67" s="598">
        <v>93.1</v>
      </c>
      <c r="G67" s="597">
        <v>488.6</v>
      </c>
      <c r="H67" s="598">
        <v>1.68</v>
      </c>
      <c r="I67" s="598">
        <v>0.59</v>
      </c>
      <c r="J67" s="598">
        <v>139.19999999999999</v>
      </c>
      <c r="K67" s="598">
        <v>0.74650000000000005</v>
      </c>
      <c r="L67" s="598">
        <v>424.6</v>
      </c>
      <c r="M67" s="598">
        <v>55.3</v>
      </c>
      <c r="N67" s="598">
        <v>189</v>
      </c>
      <c r="O67" s="597">
        <v>752.8</v>
      </c>
      <c r="P67" s="596">
        <v>4.8899999999999999E-2</v>
      </c>
      <c r="Q67" s="596">
        <v>5.3100000000000001E-2</v>
      </c>
      <c r="R67" s="596">
        <v>5.4399999999999997E-2</v>
      </c>
      <c r="S67" s="596">
        <v>4.2099999999999999E-2</v>
      </c>
      <c r="T67" s="596">
        <v>4.9599999999999998E-2</v>
      </c>
      <c r="U67" s="597">
        <v>780.2</v>
      </c>
      <c r="V67" s="599">
        <v>2671.2</v>
      </c>
    </row>
    <row r="68" spans="2:22" ht="15" thickBot="1" x14ac:dyDescent="0.35">
      <c r="B68" s="595" t="s">
        <v>623</v>
      </c>
      <c r="C68" s="596">
        <v>0.19852</v>
      </c>
      <c r="D68" s="596">
        <v>1.10019</v>
      </c>
      <c r="E68" s="597">
        <v>775.1</v>
      </c>
      <c r="F68" s="598">
        <v>95.2</v>
      </c>
      <c r="G68" s="597">
        <v>499.6</v>
      </c>
      <c r="H68" s="598">
        <v>2.08</v>
      </c>
      <c r="I68" s="598">
        <v>0.48</v>
      </c>
      <c r="J68" s="598">
        <v>112.5</v>
      </c>
      <c r="K68" s="598">
        <v>0.16739999999999999</v>
      </c>
      <c r="L68" s="598">
        <v>95.2</v>
      </c>
      <c r="M68" s="598">
        <v>45.7</v>
      </c>
      <c r="N68" s="598">
        <v>156.19999999999999</v>
      </c>
      <c r="O68" s="597">
        <v>364</v>
      </c>
      <c r="P68" s="596">
        <v>4.8099999999999997E-2</v>
      </c>
      <c r="Q68" s="596">
        <v>2.5100000000000001E-2</v>
      </c>
      <c r="R68" s="596">
        <v>3.8199999999999998E-2</v>
      </c>
      <c r="S68" s="596">
        <v>4.0300000000000002E-2</v>
      </c>
      <c r="T68" s="596">
        <v>3.7900000000000003E-2</v>
      </c>
      <c r="U68" s="597">
        <v>596.20000000000005</v>
      </c>
      <c r="V68" s="599">
        <v>2234.9</v>
      </c>
    </row>
    <row r="69" spans="2:22" ht="15" thickBot="1" x14ac:dyDescent="0.35">
      <c r="B69" s="595" t="s">
        <v>356</v>
      </c>
      <c r="C69" s="596">
        <v>0.21890000000000001</v>
      </c>
      <c r="D69" s="596">
        <v>0.99775000000000003</v>
      </c>
      <c r="E69" s="597">
        <v>702.9</v>
      </c>
      <c r="F69" s="598">
        <v>83</v>
      </c>
      <c r="G69" s="597">
        <v>435.6</v>
      </c>
      <c r="H69" s="598">
        <v>0.72</v>
      </c>
      <c r="I69" s="598">
        <v>1.4</v>
      </c>
      <c r="J69" s="598">
        <v>327.60000000000002</v>
      </c>
      <c r="K69" s="598">
        <v>1</v>
      </c>
      <c r="L69" s="598">
        <v>568.70000000000005</v>
      </c>
      <c r="M69" s="598">
        <v>116</v>
      </c>
      <c r="N69" s="598">
        <v>396.4</v>
      </c>
      <c r="O69" s="600">
        <v>1292.8</v>
      </c>
      <c r="P69" s="596">
        <v>4.8800000000000003E-2</v>
      </c>
      <c r="Q69" s="596">
        <v>4.36E-2</v>
      </c>
      <c r="R69" s="596">
        <v>4.41E-2</v>
      </c>
      <c r="S69" s="596">
        <v>4.2299999999999997E-2</v>
      </c>
      <c r="T69" s="596">
        <v>4.4699999999999997E-2</v>
      </c>
      <c r="U69" s="597">
        <v>702.7</v>
      </c>
      <c r="V69" s="599">
        <v>3134</v>
      </c>
    </row>
    <row r="70" spans="2:22" ht="15" thickBot="1" x14ac:dyDescent="0.35">
      <c r="B70" s="595" t="s">
        <v>631</v>
      </c>
      <c r="C70" s="596">
        <v>0.23222000000000001</v>
      </c>
      <c r="D70" s="596">
        <v>0.94052999999999998</v>
      </c>
      <c r="E70" s="597">
        <v>662.6</v>
      </c>
      <c r="F70" s="598">
        <v>60.5</v>
      </c>
      <c r="G70" s="597">
        <v>317.5</v>
      </c>
      <c r="H70" s="598">
        <v>1.24</v>
      </c>
      <c r="I70" s="598">
        <v>0.8</v>
      </c>
      <c r="J70" s="598">
        <v>188.7</v>
      </c>
      <c r="K70" s="598">
        <v>0.52580000000000005</v>
      </c>
      <c r="L70" s="598">
        <v>299.10000000000002</v>
      </c>
      <c r="M70" s="598">
        <v>48.7</v>
      </c>
      <c r="N70" s="598">
        <v>166.4</v>
      </c>
      <c r="O70" s="597">
        <v>654.20000000000005</v>
      </c>
      <c r="P70" s="596">
        <v>4.3499999999999997E-2</v>
      </c>
      <c r="Q70" s="596">
        <v>4.9000000000000002E-2</v>
      </c>
      <c r="R70" s="596">
        <v>4.9200000000000001E-2</v>
      </c>
      <c r="S70" s="596">
        <v>4.4499999999999998E-2</v>
      </c>
      <c r="T70" s="596">
        <v>4.6600000000000003E-2</v>
      </c>
      <c r="U70" s="597">
        <v>731.9</v>
      </c>
      <c r="V70" s="599">
        <v>2366.1999999999998</v>
      </c>
    </row>
    <row r="71" spans="2:22" ht="15" thickBot="1" x14ac:dyDescent="0.35">
      <c r="B71" s="595" t="s">
        <v>332</v>
      </c>
      <c r="C71" s="596">
        <v>0.18015</v>
      </c>
      <c r="D71" s="596">
        <v>1.2123600000000001</v>
      </c>
      <c r="E71" s="597">
        <v>854.1</v>
      </c>
      <c r="F71" s="598">
        <v>56.7</v>
      </c>
      <c r="G71" s="597">
        <v>297.5</v>
      </c>
      <c r="H71" s="598">
        <v>0.4</v>
      </c>
      <c r="I71" s="598">
        <v>2.4900000000000002</v>
      </c>
      <c r="J71" s="598">
        <v>584.6</v>
      </c>
      <c r="K71" s="598">
        <v>0.57120000000000004</v>
      </c>
      <c r="L71" s="598">
        <v>324.89999999999998</v>
      </c>
      <c r="M71" s="598">
        <v>141.4</v>
      </c>
      <c r="N71" s="598">
        <v>483.2</v>
      </c>
      <c r="O71" s="600">
        <v>1392.7</v>
      </c>
      <c r="P71" s="596">
        <v>4.8000000000000001E-2</v>
      </c>
      <c r="Q71" s="596">
        <v>4.3299999999999998E-2</v>
      </c>
      <c r="R71" s="596">
        <v>4.8099999999999997E-2</v>
      </c>
      <c r="S71" s="596">
        <v>4.4499999999999998E-2</v>
      </c>
      <c r="T71" s="596">
        <v>4.5999999999999999E-2</v>
      </c>
      <c r="U71" s="597">
        <v>723</v>
      </c>
      <c r="V71" s="599">
        <v>3267.4</v>
      </c>
    </row>
    <row r="72" spans="2:22" ht="15" thickBot="1" x14ac:dyDescent="0.35">
      <c r="B72" s="595" t="s">
        <v>340</v>
      </c>
      <c r="C72" s="596">
        <v>0.17842</v>
      </c>
      <c r="D72" s="596">
        <v>1.2241599999999999</v>
      </c>
      <c r="E72" s="597">
        <v>862.4</v>
      </c>
      <c r="F72" s="598">
        <v>63.8</v>
      </c>
      <c r="G72" s="597">
        <v>334.8</v>
      </c>
      <c r="H72" s="598">
        <v>0.57999999999999996</v>
      </c>
      <c r="I72" s="598">
        <v>1.72</v>
      </c>
      <c r="J72" s="598">
        <v>402.3</v>
      </c>
      <c r="K72" s="598">
        <v>7.8200000000000006E-2</v>
      </c>
      <c r="L72" s="598">
        <v>44.5</v>
      </c>
      <c r="M72" s="598">
        <v>109.5</v>
      </c>
      <c r="N72" s="598">
        <v>374.2</v>
      </c>
      <c r="O72" s="597">
        <v>821.1</v>
      </c>
      <c r="P72" s="596">
        <v>4.07E-2</v>
      </c>
      <c r="Q72" s="596">
        <v>5.21E-2</v>
      </c>
      <c r="R72" s="596">
        <v>5.1400000000000001E-2</v>
      </c>
      <c r="S72" s="596">
        <v>4.2099999999999999E-2</v>
      </c>
      <c r="T72" s="596">
        <v>4.65E-2</v>
      </c>
      <c r="U72" s="597">
        <v>731.7</v>
      </c>
      <c r="V72" s="599">
        <v>2750</v>
      </c>
    </row>
    <row r="73" spans="2:22" ht="15" thickBot="1" x14ac:dyDescent="0.35">
      <c r="B73" s="595" t="s">
        <v>326</v>
      </c>
      <c r="C73" s="596">
        <v>0.23255999999999999</v>
      </c>
      <c r="D73" s="596">
        <v>0.93918999999999997</v>
      </c>
      <c r="E73" s="597">
        <v>661.7</v>
      </c>
      <c r="F73" s="598">
        <v>75.2</v>
      </c>
      <c r="G73" s="597">
        <v>394.6</v>
      </c>
      <c r="H73" s="598">
        <v>0.61</v>
      </c>
      <c r="I73" s="598">
        <v>1.64</v>
      </c>
      <c r="J73" s="598">
        <v>385.3</v>
      </c>
      <c r="K73" s="598">
        <v>0.37869999999999998</v>
      </c>
      <c r="L73" s="598">
        <v>215.4</v>
      </c>
      <c r="M73" s="598">
        <v>123.6</v>
      </c>
      <c r="N73" s="598">
        <v>422.4</v>
      </c>
      <c r="O73" s="600">
        <v>1023.1</v>
      </c>
      <c r="P73" s="596">
        <v>4.4400000000000002E-2</v>
      </c>
      <c r="Q73" s="596">
        <v>5.3800000000000001E-2</v>
      </c>
      <c r="R73" s="596">
        <v>5.3600000000000002E-2</v>
      </c>
      <c r="S73" s="596">
        <v>4.0099999999999997E-2</v>
      </c>
      <c r="T73" s="596">
        <v>4.8000000000000001E-2</v>
      </c>
      <c r="U73" s="597">
        <v>754.3</v>
      </c>
      <c r="V73" s="599">
        <v>2833.7</v>
      </c>
    </row>
    <row r="74" spans="2:22" ht="15" thickBot="1" x14ac:dyDescent="0.35">
      <c r="B74" s="595" t="s">
        <v>315</v>
      </c>
      <c r="C74" s="596">
        <v>0.19957</v>
      </c>
      <c r="D74" s="596">
        <v>1.0944400000000001</v>
      </c>
      <c r="E74" s="597">
        <v>771.1</v>
      </c>
      <c r="F74" s="598">
        <v>44.4</v>
      </c>
      <c r="G74" s="597">
        <v>233</v>
      </c>
      <c r="H74" s="598">
        <v>0.59</v>
      </c>
      <c r="I74" s="598">
        <v>1.68</v>
      </c>
      <c r="J74" s="598">
        <v>394.4</v>
      </c>
      <c r="K74" s="598">
        <v>0.4304</v>
      </c>
      <c r="L74" s="598">
        <v>244.8</v>
      </c>
      <c r="M74" s="598">
        <v>74.7</v>
      </c>
      <c r="N74" s="598">
        <v>255.3</v>
      </c>
      <c r="O74" s="597">
        <v>894.5</v>
      </c>
      <c r="P74" s="596">
        <v>4.3099999999999999E-2</v>
      </c>
      <c r="Q74" s="596">
        <v>4.3999999999999997E-2</v>
      </c>
      <c r="R74" s="596">
        <v>4.8300000000000003E-2</v>
      </c>
      <c r="S74" s="596">
        <v>4.3400000000000001E-2</v>
      </c>
      <c r="T74" s="596">
        <v>4.4699999999999997E-2</v>
      </c>
      <c r="U74" s="597">
        <v>702.4</v>
      </c>
      <c r="V74" s="599">
        <v>2600.9</v>
      </c>
    </row>
    <row r="75" spans="2:22" ht="15" thickBot="1" x14ac:dyDescent="0.35">
      <c r="B75" s="595" t="s">
        <v>350</v>
      </c>
      <c r="C75" s="596">
        <v>0.19936999999999999</v>
      </c>
      <c r="D75" s="596">
        <v>1.0954999999999999</v>
      </c>
      <c r="E75" s="597">
        <v>771.8</v>
      </c>
      <c r="F75" s="598">
        <v>69.7</v>
      </c>
      <c r="G75" s="597">
        <v>365.8</v>
      </c>
      <c r="H75" s="598">
        <v>0.84</v>
      </c>
      <c r="I75" s="598">
        <v>1.18</v>
      </c>
      <c r="J75" s="598">
        <v>277.5</v>
      </c>
      <c r="K75" s="598">
        <v>0.56340000000000001</v>
      </c>
      <c r="L75" s="598">
        <v>320.39999999999998</v>
      </c>
      <c r="M75" s="598">
        <v>82.5</v>
      </c>
      <c r="N75" s="598">
        <v>281.89999999999998</v>
      </c>
      <c r="O75" s="597">
        <v>879.8</v>
      </c>
      <c r="P75" s="596">
        <v>4.2900000000000001E-2</v>
      </c>
      <c r="Q75" s="596">
        <v>3.7499999999999999E-2</v>
      </c>
      <c r="R75" s="596">
        <v>4.4499999999999998E-2</v>
      </c>
      <c r="S75" s="596">
        <v>3.9800000000000002E-2</v>
      </c>
      <c r="T75" s="596">
        <v>4.1200000000000001E-2</v>
      </c>
      <c r="U75" s="597">
        <v>647.6</v>
      </c>
      <c r="V75" s="599">
        <v>2665</v>
      </c>
    </row>
    <row r="76" spans="2:22" ht="15" thickBot="1" x14ac:dyDescent="0.35">
      <c r="B76" s="595" t="s">
        <v>650</v>
      </c>
      <c r="C76" s="596">
        <v>0.22020999999999999</v>
      </c>
      <c r="D76" s="596">
        <v>0.99185999999999996</v>
      </c>
      <c r="E76" s="597">
        <v>698.8</v>
      </c>
      <c r="F76" s="598">
        <v>113</v>
      </c>
      <c r="G76" s="597">
        <v>593</v>
      </c>
      <c r="H76" s="598">
        <v>1.8</v>
      </c>
      <c r="I76" s="598">
        <v>0.56000000000000005</v>
      </c>
      <c r="J76" s="598">
        <v>130.5</v>
      </c>
      <c r="K76" s="598">
        <v>0.67290000000000005</v>
      </c>
      <c r="L76" s="598">
        <v>382.7</v>
      </c>
      <c r="M76" s="598">
        <v>62.9</v>
      </c>
      <c r="N76" s="598">
        <v>215</v>
      </c>
      <c r="O76" s="597">
        <v>728.2</v>
      </c>
      <c r="P76" s="596">
        <v>4.5199999999999997E-2</v>
      </c>
      <c r="Q76" s="596">
        <v>4.9000000000000002E-2</v>
      </c>
      <c r="R76" s="596">
        <v>5.2499999999999998E-2</v>
      </c>
      <c r="S76" s="596">
        <v>4.9299999999999997E-2</v>
      </c>
      <c r="T76" s="596">
        <v>4.9000000000000002E-2</v>
      </c>
      <c r="U76" s="597">
        <v>770.2</v>
      </c>
      <c r="V76" s="599">
        <v>2790.2</v>
      </c>
    </row>
    <row r="77" spans="2:22" ht="15" thickBot="1" x14ac:dyDescent="0.35">
      <c r="B77" s="595" t="s">
        <v>386</v>
      </c>
      <c r="C77" s="596">
        <v>0.27278999999999998</v>
      </c>
      <c r="D77" s="596">
        <v>0.80064999999999997</v>
      </c>
      <c r="E77" s="597">
        <v>564.1</v>
      </c>
      <c r="F77" s="598">
        <v>59.7</v>
      </c>
      <c r="G77" s="597">
        <v>313.3</v>
      </c>
      <c r="H77" s="598">
        <v>0.36</v>
      </c>
      <c r="I77" s="598">
        <v>2.77</v>
      </c>
      <c r="J77" s="598">
        <v>649.5</v>
      </c>
      <c r="K77" s="598">
        <v>0.52110000000000001</v>
      </c>
      <c r="L77" s="598">
        <v>296.39999999999998</v>
      </c>
      <c r="M77" s="598">
        <v>165.4</v>
      </c>
      <c r="N77" s="598">
        <v>565.29999999999995</v>
      </c>
      <c r="O77" s="600">
        <v>1511.1</v>
      </c>
      <c r="P77" s="596">
        <v>4.0599999999999997E-2</v>
      </c>
      <c r="Q77" s="596">
        <v>4.2200000000000001E-2</v>
      </c>
      <c r="R77" s="596">
        <v>4.87E-2</v>
      </c>
      <c r="S77" s="596">
        <v>4.9799999999999997E-2</v>
      </c>
      <c r="T77" s="596">
        <v>4.53E-2</v>
      </c>
      <c r="U77" s="597">
        <v>712.3</v>
      </c>
      <c r="V77" s="599">
        <v>3100.7</v>
      </c>
    </row>
    <row r="78" spans="2:22" ht="15" thickBot="1" x14ac:dyDescent="0.35">
      <c r="B78" s="595" t="s">
        <v>299</v>
      </c>
      <c r="C78" s="596">
        <v>0.23494000000000001</v>
      </c>
      <c r="D78" s="596">
        <v>0.92964000000000002</v>
      </c>
      <c r="E78" s="597">
        <v>655</v>
      </c>
      <c r="F78" s="598">
        <v>57.4</v>
      </c>
      <c r="G78" s="597">
        <v>301.2</v>
      </c>
      <c r="H78" s="598">
        <v>0.7</v>
      </c>
      <c r="I78" s="598">
        <v>1.43</v>
      </c>
      <c r="J78" s="598">
        <v>336.1</v>
      </c>
      <c r="K78" s="598">
        <v>0.4491</v>
      </c>
      <c r="L78" s="598">
        <v>255.4</v>
      </c>
      <c r="M78" s="598">
        <v>82.3</v>
      </c>
      <c r="N78" s="598">
        <v>281.3</v>
      </c>
      <c r="O78" s="597">
        <v>872.8</v>
      </c>
      <c r="P78" s="596">
        <v>4.9399999999999999E-2</v>
      </c>
      <c r="Q78" s="596">
        <v>5.0299999999999997E-2</v>
      </c>
      <c r="R78" s="596">
        <v>4.7699999999999999E-2</v>
      </c>
      <c r="S78" s="596">
        <v>4.9799999999999997E-2</v>
      </c>
      <c r="T78" s="596">
        <v>4.9299999999999997E-2</v>
      </c>
      <c r="U78" s="597">
        <v>775.1</v>
      </c>
      <c r="V78" s="599">
        <v>2604.1</v>
      </c>
    </row>
    <row r="79" spans="2:22" ht="15" thickBot="1" x14ac:dyDescent="0.35">
      <c r="B79" s="595" t="s">
        <v>659</v>
      </c>
      <c r="C79" s="596">
        <v>0.21240999999999999</v>
      </c>
      <c r="D79" s="596">
        <v>1.02827</v>
      </c>
      <c r="E79" s="597">
        <v>724.4</v>
      </c>
      <c r="F79" s="598">
        <v>106.2</v>
      </c>
      <c r="G79" s="597">
        <v>557.29999999999995</v>
      </c>
      <c r="H79" s="598">
        <v>2.58</v>
      </c>
      <c r="I79" s="598">
        <v>0.39</v>
      </c>
      <c r="J79" s="598">
        <v>90.9</v>
      </c>
      <c r="K79" s="598">
        <v>3.7600000000000001E-2</v>
      </c>
      <c r="L79" s="598">
        <v>21.4</v>
      </c>
      <c r="M79" s="598">
        <v>41.2</v>
      </c>
      <c r="N79" s="598">
        <v>140.80000000000001</v>
      </c>
      <c r="O79" s="597">
        <v>253.1</v>
      </c>
      <c r="P79" s="596">
        <v>4.3400000000000001E-2</v>
      </c>
      <c r="Q79" s="596">
        <v>5.1200000000000002E-2</v>
      </c>
      <c r="R79" s="596">
        <v>0.04</v>
      </c>
      <c r="S79" s="596">
        <v>4.6199999999999998E-2</v>
      </c>
      <c r="T79" s="596">
        <v>4.5199999999999997E-2</v>
      </c>
      <c r="U79" s="597">
        <v>710.6</v>
      </c>
      <c r="V79" s="599">
        <v>2245.4</v>
      </c>
    </row>
    <row r="80" spans="2:22" ht="15" thickBot="1" x14ac:dyDescent="0.35">
      <c r="B80" s="595" t="s">
        <v>381</v>
      </c>
      <c r="C80" s="596">
        <v>0.22308</v>
      </c>
      <c r="D80" s="596">
        <v>0.97909999999999997</v>
      </c>
      <c r="E80" s="597">
        <v>689.8</v>
      </c>
      <c r="F80" s="598">
        <v>90.1</v>
      </c>
      <c r="G80" s="597">
        <v>472.8</v>
      </c>
      <c r="H80" s="598">
        <v>1.22</v>
      </c>
      <c r="I80" s="598">
        <v>0.82</v>
      </c>
      <c r="J80" s="598">
        <v>192.5</v>
      </c>
      <c r="K80" s="598">
        <v>6.7299999999999999E-2</v>
      </c>
      <c r="L80" s="598">
        <v>38.299999999999997</v>
      </c>
      <c r="M80" s="598">
        <v>74</v>
      </c>
      <c r="N80" s="598">
        <v>252.9</v>
      </c>
      <c r="O80" s="597">
        <v>483.7</v>
      </c>
      <c r="P80" s="596">
        <v>5.3100000000000001E-2</v>
      </c>
      <c r="Q80" s="596">
        <v>4.4200000000000003E-2</v>
      </c>
      <c r="R80" s="596">
        <v>3.5000000000000003E-2</v>
      </c>
      <c r="S80" s="596">
        <v>4.7600000000000003E-2</v>
      </c>
      <c r="T80" s="596">
        <v>4.4999999999999998E-2</v>
      </c>
      <c r="U80" s="597">
        <v>707.1</v>
      </c>
      <c r="V80" s="599">
        <v>2353.4</v>
      </c>
    </row>
    <row r="81" spans="2:22" ht="15" thickBot="1" x14ac:dyDescent="0.35">
      <c r="B81" s="595" t="s">
        <v>319</v>
      </c>
      <c r="C81" s="596">
        <v>0.18045</v>
      </c>
      <c r="D81" s="596">
        <v>1.2103900000000001</v>
      </c>
      <c r="E81" s="597">
        <v>852.7</v>
      </c>
      <c r="F81" s="598">
        <v>75.8</v>
      </c>
      <c r="G81" s="597">
        <v>397.8</v>
      </c>
      <c r="H81" s="598">
        <v>1.0900000000000001</v>
      </c>
      <c r="I81" s="598">
        <v>0.92</v>
      </c>
      <c r="J81" s="598">
        <v>215.3</v>
      </c>
      <c r="K81" s="598">
        <v>0.18149999999999999</v>
      </c>
      <c r="L81" s="598">
        <v>103.2</v>
      </c>
      <c r="M81" s="598">
        <v>69.599999999999994</v>
      </c>
      <c r="N81" s="598">
        <v>237.9</v>
      </c>
      <c r="O81" s="597">
        <v>556.4</v>
      </c>
      <c r="P81" s="596">
        <v>5.0099999999999999E-2</v>
      </c>
      <c r="Q81" s="596">
        <v>4.5100000000000001E-2</v>
      </c>
      <c r="R81" s="596">
        <v>4.4499999999999998E-2</v>
      </c>
      <c r="S81" s="596">
        <v>4.3299999999999998E-2</v>
      </c>
      <c r="T81" s="596">
        <v>4.58E-2</v>
      </c>
      <c r="U81" s="597">
        <v>719.5</v>
      </c>
      <c r="V81" s="599">
        <v>2526.4</v>
      </c>
    </row>
    <row r="82" spans="2:22" ht="15" thickBot="1" x14ac:dyDescent="0.35">
      <c r="B82" s="595" t="s">
        <v>378</v>
      </c>
      <c r="C82" s="596">
        <v>0.19331000000000001</v>
      </c>
      <c r="D82" s="596">
        <v>1.1298600000000001</v>
      </c>
      <c r="E82" s="597">
        <v>796</v>
      </c>
      <c r="F82" s="598">
        <v>81.5</v>
      </c>
      <c r="G82" s="597">
        <v>427.7</v>
      </c>
      <c r="H82" s="598">
        <v>1.07</v>
      </c>
      <c r="I82" s="598">
        <v>0.93</v>
      </c>
      <c r="J82" s="598">
        <v>218.9</v>
      </c>
      <c r="K82" s="598">
        <v>0.64159999999999995</v>
      </c>
      <c r="L82" s="598">
        <v>364.9</v>
      </c>
      <c r="M82" s="598">
        <v>76.099999999999994</v>
      </c>
      <c r="N82" s="598">
        <v>260.10000000000002</v>
      </c>
      <c r="O82" s="597">
        <v>843.9</v>
      </c>
      <c r="P82" s="596">
        <v>4.6300000000000001E-2</v>
      </c>
      <c r="Q82" s="596">
        <v>4.1700000000000001E-2</v>
      </c>
      <c r="R82" s="596">
        <v>0.04</v>
      </c>
      <c r="S82" s="596">
        <v>4.5400000000000003E-2</v>
      </c>
      <c r="T82" s="596">
        <v>4.3400000000000001E-2</v>
      </c>
      <c r="U82" s="597">
        <v>682.1</v>
      </c>
      <c r="V82" s="599">
        <v>2749.7</v>
      </c>
    </row>
    <row r="83" spans="2:22" ht="15" thickBot="1" x14ac:dyDescent="0.35">
      <c r="B83" s="595" t="s">
        <v>888</v>
      </c>
      <c r="C83" s="596">
        <v>0.23300999999999999</v>
      </c>
      <c r="D83" s="596">
        <v>0.93737000000000004</v>
      </c>
      <c r="E83" s="597">
        <v>660.4</v>
      </c>
      <c r="F83" s="598">
        <v>126</v>
      </c>
      <c r="G83" s="597">
        <v>661.2</v>
      </c>
      <c r="H83" s="598">
        <v>1.25</v>
      </c>
      <c r="I83" s="598">
        <v>0.8</v>
      </c>
      <c r="J83" s="598">
        <v>187.2</v>
      </c>
      <c r="K83" s="598">
        <v>0.43969999999999998</v>
      </c>
      <c r="L83" s="598">
        <v>250.1</v>
      </c>
      <c r="M83" s="598">
        <v>100.6</v>
      </c>
      <c r="N83" s="598">
        <v>343.8</v>
      </c>
      <c r="O83" s="597">
        <v>781.1</v>
      </c>
      <c r="P83" s="596">
        <v>4.3700000000000003E-2</v>
      </c>
      <c r="Q83" s="596">
        <v>4.1799999999999997E-2</v>
      </c>
      <c r="R83" s="596">
        <v>4.65E-2</v>
      </c>
      <c r="S83" s="596">
        <v>5.21E-2</v>
      </c>
      <c r="T83" s="596">
        <v>4.5999999999999999E-2</v>
      </c>
      <c r="U83" s="597">
        <v>723.2</v>
      </c>
      <c r="V83" s="599">
        <v>2825.9</v>
      </c>
    </row>
    <row r="84" spans="2:22" ht="15" thickBot="1" x14ac:dyDescent="0.35">
      <c r="B84" s="595" t="s">
        <v>323</v>
      </c>
      <c r="C84" s="596">
        <v>0.20505000000000001</v>
      </c>
      <c r="D84" s="596">
        <v>1.06515</v>
      </c>
      <c r="E84" s="597">
        <v>750.4</v>
      </c>
      <c r="F84" s="598">
        <v>71.2</v>
      </c>
      <c r="G84" s="597">
        <v>373.6</v>
      </c>
      <c r="H84" s="598">
        <v>0.89</v>
      </c>
      <c r="I84" s="598">
        <v>1.1299999999999999</v>
      </c>
      <c r="J84" s="598">
        <v>264.39999999999998</v>
      </c>
      <c r="K84" s="598">
        <v>0.52900000000000003</v>
      </c>
      <c r="L84" s="598">
        <v>300.8</v>
      </c>
      <c r="M84" s="598">
        <v>80.3</v>
      </c>
      <c r="N84" s="598">
        <v>274.39999999999998</v>
      </c>
      <c r="O84" s="597">
        <v>839.7</v>
      </c>
      <c r="P84" s="596">
        <v>4.3099999999999999E-2</v>
      </c>
      <c r="Q84" s="596">
        <v>5.6599999999999998E-2</v>
      </c>
      <c r="R84" s="596">
        <v>3.6600000000000001E-2</v>
      </c>
      <c r="S84" s="596">
        <v>4.5199999999999997E-2</v>
      </c>
      <c r="T84" s="596">
        <v>4.5400000000000003E-2</v>
      </c>
      <c r="U84" s="597">
        <v>713.3</v>
      </c>
      <c r="V84" s="599">
        <v>2677.1</v>
      </c>
    </row>
    <row r="85" spans="2:22" ht="15" thickBot="1" x14ac:dyDescent="0.35">
      <c r="B85" s="595" t="s">
        <v>638</v>
      </c>
      <c r="C85" s="596">
        <v>0.27085999999999999</v>
      </c>
      <c r="D85" s="596">
        <v>0.80635999999999997</v>
      </c>
      <c r="E85" s="597">
        <v>568.1</v>
      </c>
      <c r="F85" s="598">
        <v>99.9</v>
      </c>
      <c r="G85" s="597">
        <v>524.20000000000005</v>
      </c>
      <c r="H85" s="598">
        <v>30.27</v>
      </c>
      <c r="I85" s="598">
        <v>0.03</v>
      </c>
      <c r="J85" s="598">
        <v>7.7</v>
      </c>
      <c r="K85" s="598">
        <v>0.18779999999999999</v>
      </c>
      <c r="L85" s="598">
        <v>106.8</v>
      </c>
      <c r="M85" s="598">
        <v>3.3</v>
      </c>
      <c r="N85" s="598">
        <v>11.3</v>
      </c>
      <c r="O85" s="597">
        <v>125.8</v>
      </c>
      <c r="P85" s="596">
        <v>4.4400000000000002E-2</v>
      </c>
      <c r="Q85" s="596">
        <v>4.2200000000000001E-2</v>
      </c>
      <c r="R85" s="596">
        <v>4.3099999999999999E-2</v>
      </c>
      <c r="S85" s="596">
        <v>4.6899999999999997E-2</v>
      </c>
      <c r="T85" s="596">
        <v>4.41E-2</v>
      </c>
      <c r="U85" s="597">
        <v>694</v>
      </c>
      <c r="V85" s="599">
        <v>1912.2</v>
      </c>
    </row>
    <row r="86" spans="2:22" ht="15" thickBot="1" x14ac:dyDescent="0.35">
      <c r="B86" s="595" t="s">
        <v>165</v>
      </c>
      <c r="C86" s="596">
        <v>0.25925999999999999</v>
      </c>
      <c r="D86" s="596">
        <v>0.84245000000000003</v>
      </c>
      <c r="E86" s="597">
        <v>593.5</v>
      </c>
      <c r="F86" s="601">
        <v>1363</v>
      </c>
      <c r="G86" s="600">
        <v>7152.6</v>
      </c>
      <c r="H86" s="598">
        <v>290</v>
      </c>
      <c r="I86" s="598">
        <v>0</v>
      </c>
      <c r="J86" s="598">
        <v>0.8</v>
      </c>
      <c r="K86" s="598">
        <v>0</v>
      </c>
      <c r="L86" s="598">
        <v>0</v>
      </c>
      <c r="M86" s="598">
        <v>4.7</v>
      </c>
      <c r="N86" s="598">
        <v>16.100000000000001</v>
      </c>
      <c r="O86" s="597">
        <v>16.899999999999999</v>
      </c>
      <c r="P86" s="596">
        <v>4.24E-2</v>
      </c>
      <c r="Q86" s="596">
        <v>4.5600000000000002E-2</v>
      </c>
      <c r="R86" s="596">
        <v>3.8199999999999998E-2</v>
      </c>
      <c r="S86" s="596">
        <v>5.04E-2</v>
      </c>
      <c r="T86" s="596">
        <v>4.4200000000000003E-2</v>
      </c>
      <c r="U86" s="597">
        <v>694.2</v>
      </c>
      <c r="V86" s="599">
        <v>8457.2000000000007</v>
      </c>
    </row>
    <row r="87" spans="2:22" ht="15" thickBot="1" x14ac:dyDescent="0.35">
      <c r="B87" s="595" t="s">
        <v>648</v>
      </c>
      <c r="C87" s="596">
        <v>0.20294999999999999</v>
      </c>
      <c r="D87" s="596">
        <v>1.07619</v>
      </c>
      <c r="E87" s="597">
        <v>758.2</v>
      </c>
      <c r="F87" s="598">
        <v>94.4</v>
      </c>
      <c r="G87" s="597">
        <v>495.4</v>
      </c>
      <c r="H87" s="598">
        <v>118</v>
      </c>
      <c r="I87" s="598">
        <v>0.01</v>
      </c>
      <c r="J87" s="598">
        <v>2</v>
      </c>
      <c r="K87" s="598">
        <v>0.5837</v>
      </c>
      <c r="L87" s="598">
        <v>332</v>
      </c>
      <c r="M87" s="598">
        <v>0.8</v>
      </c>
      <c r="N87" s="598">
        <v>2.7</v>
      </c>
      <c r="O87" s="597">
        <v>336.7</v>
      </c>
      <c r="P87" s="596">
        <v>4.9700000000000001E-2</v>
      </c>
      <c r="Q87" s="596">
        <v>3.9600000000000003E-2</v>
      </c>
      <c r="R87" s="596">
        <v>4.0399999999999998E-2</v>
      </c>
      <c r="S87" s="596">
        <v>4.99E-2</v>
      </c>
      <c r="T87" s="596">
        <v>4.4900000000000002E-2</v>
      </c>
      <c r="U87" s="597">
        <v>705.7</v>
      </c>
      <c r="V87" s="599">
        <v>2296</v>
      </c>
    </row>
    <row r="88" spans="2:22" ht="15" thickBot="1" x14ac:dyDescent="0.35">
      <c r="B88" s="602" t="s">
        <v>871</v>
      </c>
      <c r="C88" s="603">
        <v>0.22020000000000001</v>
      </c>
      <c r="D88" s="603">
        <v>0.99187999999999998</v>
      </c>
      <c r="E88" s="604">
        <v>698.8</v>
      </c>
      <c r="F88" s="605">
        <v>16.100000000000001</v>
      </c>
      <c r="G88" s="604">
        <v>84.5</v>
      </c>
      <c r="H88" s="605">
        <v>2.93</v>
      </c>
      <c r="I88" s="605">
        <v>0.34</v>
      </c>
      <c r="J88" s="605">
        <v>80.099999999999994</v>
      </c>
      <c r="K88" s="605">
        <v>0.34899999999999998</v>
      </c>
      <c r="L88" s="605">
        <v>198.5</v>
      </c>
      <c r="M88" s="605">
        <v>5.5</v>
      </c>
      <c r="N88" s="605">
        <v>18.8</v>
      </c>
      <c r="O88" s="604">
        <v>297.39999999999998</v>
      </c>
      <c r="P88" s="603">
        <v>4.0099999999999997E-2</v>
      </c>
      <c r="Q88" s="603">
        <v>4.9099999999999998E-2</v>
      </c>
      <c r="R88" s="603">
        <v>5.5199999999999999E-2</v>
      </c>
      <c r="S88" s="603">
        <v>4.4900000000000002E-2</v>
      </c>
      <c r="T88" s="603">
        <v>4.7300000000000002E-2</v>
      </c>
      <c r="U88" s="604">
        <v>744.2</v>
      </c>
      <c r="V88" s="606">
        <v>1824.9</v>
      </c>
    </row>
    <row r="89" spans="2:22" ht="15" thickBot="1" x14ac:dyDescent="0.35">
      <c r="B89" s="607" t="s">
        <v>24</v>
      </c>
      <c r="C89" s="608">
        <v>4.8050800000000002</v>
      </c>
      <c r="D89" s="608">
        <v>22.315460000000002</v>
      </c>
      <c r="E89" s="609">
        <v>15721.6</v>
      </c>
      <c r="F89" s="610">
        <v>2995.9</v>
      </c>
      <c r="G89" s="609">
        <v>15721.6</v>
      </c>
      <c r="H89" s="605">
        <v>460.9</v>
      </c>
      <c r="I89" s="605">
        <v>22.11</v>
      </c>
      <c r="J89" s="611">
        <v>5188.1000000000004</v>
      </c>
      <c r="K89" s="605">
        <v>9.1219000000000001</v>
      </c>
      <c r="L89" s="611">
        <v>5188.1000000000004</v>
      </c>
      <c r="M89" s="605">
        <v>1564.1</v>
      </c>
      <c r="N89" s="611">
        <v>5345.4</v>
      </c>
      <c r="O89" s="609">
        <v>15721.8</v>
      </c>
      <c r="P89" s="603">
        <v>1</v>
      </c>
      <c r="Q89" s="603">
        <v>1</v>
      </c>
      <c r="R89" s="603">
        <v>1</v>
      </c>
      <c r="S89" s="603">
        <v>1</v>
      </c>
      <c r="T89" s="603">
        <v>1</v>
      </c>
      <c r="U89" s="609">
        <v>15721.5</v>
      </c>
      <c r="V89" s="606">
        <v>62886.5</v>
      </c>
    </row>
    <row r="90" spans="2:22" ht="15" thickBot="1" x14ac:dyDescent="0.35"/>
    <row r="91" spans="2:22" ht="15" thickBot="1" x14ac:dyDescent="0.35">
      <c r="B91" s="1211" t="s">
        <v>1333</v>
      </c>
      <c r="C91" s="1212"/>
      <c r="D91" s="1212"/>
      <c r="E91" s="1212"/>
      <c r="F91" s="1212"/>
      <c r="G91" s="1212"/>
      <c r="H91" s="1213"/>
      <c r="I91" s="1211" t="s">
        <v>1334</v>
      </c>
      <c r="J91" s="1212"/>
      <c r="K91" s="1212"/>
      <c r="L91" s="1212"/>
      <c r="M91" s="1212"/>
      <c r="N91" s="1213"/>
    </row>
    <row r="92" spans="2:22" ht="67.2" x14ac:dyDescent="0.3">
      <c r="B92" s="1240" t="s">
        <v>304</v>
      </c>
      <c r="C92" s="612" t="s">
        <v>1335</v>
      </c>
      <c r="D92" s="1232" t="s">
        <v>1337</v>
      </c>
      <c r="E92" s="1232" t="s">
        <v>1254</v>
      </c>
      <c r="F92" s="1232" t="s">
        <v>1338</v>
      </c>
      <c r="G92" s="1232" t="s">
        <v>1339</v>
      </c>
      <c r="H92" s="614" t="s">
        <v>1340</v>
      </c>
      <c r="I92" s="616" t="s">
        <v>1342</v>
      </c>
      <c r="J92" s="1242" t="s">
        <v>1343</v>
      </c>
      <c r="K92" s="618" t="s">
        <v>1344</v>
      </c>
      <c r="L92" s="1220" t="s">
        <v>1346</v>
      </c>
      <c r="M92" s="621" t="s">
        <v>1347</v>
      </c>
      <c r="N92" s="1223" t="s">
        <v>1349</v>
      </c>
    </row>
    <row r="93" spans="2:22" ht="15" thickBot="1" x14ac:dyDescent="0.35">
      <c r="B93" s="1241"/>
      <c r="C93" s="613" t="s">
        <v>1336</v>
      </c>
      <c r="D93" s="1233"/>
      <c r="E93" s="1233"/>
      <c r="F93" s="1233"/>
      <c r="G93" s="1233"/>
      <c r="H93" s="615" t="s">
        <v>1341</v>
      </c>
      <c r="I93" s="616" t="s">
        <v>1279</v>
      </c>
      <c r="J93" s="1243"/>
      <c r="K93" s="618" t="s">
        <v>1345</v>
      </c>
      <c r="L93" s="1221"/>
      <c r="M93" s="621" t="s">
        <v>1348</v>
      </c>
      <c r="N93" s="1224"/>
    </row>
    <row r="94" spans="2:22" ht="15" thickBot="1" x14ac:dyDescent="0.35">
      <c r="B94" s="624" t="s">
        <v>1235</v>
      </c>
      <c r="C94" s="625" t="s">
        <v>1301</v>
      </c>
      <c r="D94" s="625" t="s">
        <v>1302</v>
      </c>
      <c r="E94" s="625" t="s">
        <v>1304</v>
      </c>
      <c r="F94" s="625" t="s">
        <v>1305</v>
      </c>
      <c r="G94" s="625" t="s">
        <v>1306</v>
      </c>
      <c r="H94" s="626" t="s">
        <v>1307</v>
      </c>
      <c r="I94" s="617"/>
      <c r="J94" s="1243"/>
      <c r="K94" s="619"/>
      <c r="L94" s="1221"/>
      <c r="M94" s="622"/>
      <c r="N94" s="1224"/>
    </row>
    <row r="95" spans="2:22" x14ac:dyDescent="0.3">
      <c r="B95" s="1226"/>
      <c r="C95" s="1228"/>
      <c r="D95" s="627" t="s">
        <v>1350</v>
      </c>
      <c r="E95" s="1230"/>
      <c r="F95" s="1232" t="s">
        <v>1352</v>
      </c>
      <c r="G95" s="1234" t="s">
        <v>1353</v>
      </c>
      <c r="H95" s="1236" t="s">
        <v>1354</v>
      </c>
      <c r="I95" s="1238" t="s">
        <v>1355</v>
      </c>
      <c r="J95" s="1243"/>
      <c r="K95" s="619"/>
      <c r="L95" s="1221"/>
      <c r="M95" s="622"/>
      <c r="N95" s="1224"/>
    </row>
    <row r="96" spans="2:22" ht="15" thickBot="1" x14ac:dyDescent="0.35">
      <c r="B96" s="1227"/>
      <c r="C96" s="1229"/>
      <c r="D96" s="628" t="s">
        <v>1351</v>
      </c>
      <c r="E96" s="1231"/>
      <c r="F96" s="1233"/>
      <c r="G96" s="1235"/>
      <c r="H96" s="1237"/>
      <c r="I96" s="1239"/>
      <c r="J96" s="1244"/>
      <c r="K96" s="620"/>
      <c r="L96" s="1222"/>
      <c r="M96" s="623"/>
      <c r="N96" s="1225"/>
    </row>
    <row r="97" spans="2:14" ht="15" thickBot="1" x14ac:dyDescent="0.35">
      <c r="B97" s="629" t="s">
        <v>353</v>
      </c>
      <c r="C97" s="630">
        <v>93.1</v>
      </c>
      <c r="D97" s="631">
        <v>4.2</v>
      </c>
      <c r="E97" s="630">
        <v>0</v>
      </c>
      <c r="F97" s="630">
        <v>4.2</v>
      </c>
      <c r="G97" s="630">
        <v>396.8</v>
      </c>
      <c r="H97" s="632">
        <v>0.13519999999999999</v>
      </c>
      <c r="I97" s="633">
        <v>343.2</v>
      </c>
      <c r="J97" s="634">
        <v>2671.2</v>
      </c>
      <c r="K97" s="635">
        <v>3014.4</v>
      </c>
      <c r="L97" s="636">
        <v>186.1</v>
      </c>
      <c r="M97" s="637">
        <v>3179.9</v>
      </c>
      <c r="N97" s="637">
        <v>3179.9</v>
      </c>
    </row>
    <row r="98" spans="2:14" ht="15" thickBot="1" x14ac:dyDescent="0.35">
      <c r="B98" s="629" t="s">
        <v>623</v>
      </c>
      <c r="C98" s="630">
        <v>95.2</v>
      </c>
      <c r="D98" s="631">
        <v>4.2</v>
      </c>
      <c r="E98" s="630">
        <v>0.9</v>
      </c>
      <c r="F98" s="630">
        <v>4.3</v>
      </c>
      <c r="G98" s="630">
        <v>411.2</v>
      </c>
      <c r="H98" s="632">
        <v>0.13519999999999999</v>
      </c>
      <c r="I98" s="633">
        <v>355.6</v>
      </c>
      <c r="J98" s="634">
        <v>2234.9</v>
      </c>
      <c r="K98" s="635">
        <v>2590.5</v>
      </c>
      <c r="L98" s="636">
        <v>676.8</v>
      </c>
      <c r="M98" s="637">
        <v>3260.1</v>
      </c>
      <c r="N98" s="637">
        <v>3260.1</v>
      </c>
    </row>
    <row r="99" spans="2:14" ht="15" thickBot="1" x14ac:dyDescent="0.35">
      <c r="B99" s="629" t="s">
        <v>356</v>
      </c>
      <c r="C99" s="630">
        <v>83</v>
      </c>
      <c r="D99" s="631">
        <v>4.2</v>
      </c>
      <c r="E99" s="630">
        <v>1.4</v>
      </c>
      <c r="F99" s="630">
        <v>4.3</v>
      </c>
      <c r="G99" s="630">
        <v>361.2</v>
      </c>
      <c r="H99" s="632">
        <v>0.13519999999999999</v>
      </c>
      <c r="I99" s="633">
        <v>312.3</v>
      </c>
      <c r="J99" s="634">
        <v>3134</v>
      </c>
      <c r="K99" s="635">
        <v>3446.3</v>
      </c>
      <c r="L99" s="635">
        <v>1319</v>
      </c>
      <c r="M99" s="637">
        <v>4737.8</v>
      </c>
      <c r="N99" s="637">
        <v>4737.8</v>
      </c>
    </row>
    <row r="100" spans="2:14" ht="15" thickBot="1" x14ac:dyDescent="0.35">
      <c r="B100" s="629" t="s">
        <v>631</v>
      </c>
      <c r="C100" s="630">
        <v>60.5</v>
      </c>
      <c r="D100" s="631">
        <v>4.2</v>
      </c>
      <c r="E100" s="630">
        <v>0.6</v>
      </c>
      <c r="F100" s="630">
        <v>4.2</v>
      </c>
      <c r="G100" s="630">
        <v>260</v>
      </c>
      <c r="H100" s="632">
        <v>0.13519999999999999</v>
      </c>
      <c r="I100" s="633">
        <v>224.8</v>
      </c>
      <c r="J100" s="634">
        <v>2366.1999999999998</v>
      </c>
      <c r="K100" s="635">
        <v>2591</v>
      </c>
      <c r="L100" s="636">
        <v>973.8</v>
      </c>
      <c r="M100" s="637">
        <v>3550.5</v>
      </c>
      <c r="N100" s="637">
        <v>3550.5</v>
      </c>
    </row>
    <row r="101" spans="2:14" ht="15" thickBot="1" x14ac:dyDescent="0.35">
      <c r="B101" s="629" t="s">
        <v>332</v>
      </c>
      <c r="C101" s="630">
        <v>56.7</v>
      </c>
      <c r="D101" s="631">
        <v>4.2</v>
      </c>
      <c r="E101" s="630">
        <v>2.6</v>
      </c>
      <c r="F101" s="630">
        <v>4.4000000000000004</v>
      </c>
      <c r="G101" s="630">
        <v>250.5</v>
      </c>
      <c r="H101" s="632">
        <v>0.13519999999999999</v>
      </c>
      <c r="I101" s="633">
        <v>216.6</v>
      </c>
      <c r="J101" s="634">
        <v>3267.4</v>
      </c>
      <c r="K101" s="635">
        <v>3484</v>
      </c>
      <c r="L101" s="635">
        <v>2153.3000000000002</v>
      </c>
      <c r="M101" s="637">
        <v>5693.7</v>
      </c>
      <c r="N101" s="637">
        <v>5693.7</v>
      </c>
    </row>
    <row r="102" spans="2:14" ht="15" thickBot="1" x14ac:dyDescent="0.35">
      <c r="B102" s="629" t="s">
        <v>340</v>
      </c>
      <c r="C102" s="630">
        <v>63.8</v>
      </c>
      <c r="D102" s="631">
        <v>4.2</v>
      </c>
      <c r="E102" s="630">
        <v>1.7</v>
      </c>
      <c r="F102" s="630">
        <v>4.3</v>
      </c>
      <c r="G102" s="630">
        <v>278.5</v>
      </c>
      <c r="H102" s="632">
        <v>0.13519999999999999</v>
      </c>
      <c r="I102" s="633">
        <v>240.9</v>
      </c>
      <c r="J102" s="634">
        <v>2750</v>
      </c>
      <c r="K102" s="635">
        <v>2990.9</v>
      </c>
      <c r="L102" s="635">
        <v>2591.1</v>
      </c>
      <c r="M102" s="637">
        <v>5579.9</v>
      </c>
      <c r="N102" s="637">
        <v>5579.9</v>
      </c>
    </row>
    <row r="103" spans="2:14" ht="15" thickBot="1" x14ac:dyDescent="0.35">
      <c r="B103" s="629" t="s">
        <v>326</v>
      </c>
      <c r="C103" s="630">
        <v>75.2</v>
      </c>
      <c r="D103" s="631">
        <v>4.2</v>
      </c>
      <c r="E103" s="630">
        <v>0.7</v>
      </c>
      <c r="F103" s="630">
        <v>4.3</v>
      </c>
      <c r="G103" s="630">
        <v>324</v>
      </c>
      <c r="H103" s="632">
        <v>0.13519999999999999</v>
      </c>
      <c r="I103" s="633">
        <v>280.2</v>
      </c>
      <c r="J103" s="634">
        <v>2833.7</v>
      </c>
      <c r="K103" s="635">
        <v>3113.9</v>
      </c>
      <c r="L103" s="635">
        <v>1037.0999999999999</v>
      </c>
      <c r="M103" s="637">
        <v>4140.6000000000004</v>
      </c>
      <c r="N103" s="637">
        <v>4140.6000000000004</v>
      </c>
    </row>
    <row r="104" spans="2:14" ht="15" thickBot="1" x14ac:dyDescent="0.35">
      <c r="B104" s="629" t="s">
        <v>315</v>
      </c>
      <c r="C104" s="630">
        <v>44.4</v>
      </c>
      <c r="D104" s="631">
        <v>4.2</v>
      </c>
      <c r="E104" s="630">
        <v>1.2</v>
      </c>
      <c r="F104" s="630">
        <v>4.3</v>
      </c>
      <c r="G104" s="630">
        <v>192.4</v>
      </c>
      <c r="H104" s="632">
        <v>0.13519999999999999</v>
      </c>
      <c r="I104" s="633">
        <v>166.4</v>
      </c>
      <c r="J104" s="634">
        <v>2600.9</v>
      </c>
      <c r="K104" s="635">
        <v>2767.3</v>
      </c>
      <c r="L104" s="635">
        <v>1359.2</v>
      </c>
      <c r="M104" s="637">
        <v>4114.7</v>
      </c>
      <c r="N104" s="637">
        <v>4114.7</v>
      </c>
    </row>
    <row r="105" spans="2:14" ht="15" thickBot="1" x14ac:dyDescent="0.35">
      <c r="B105" s="629" t="s">
        <v>350</v>
      </c>
      <c r="C105" s="630">
        <v>69.7</v>
      </c>
      <c r="D105" s="631">
        <v>4.2</v>
      </c>
      <c r="E105" s="630">
        <v>2.8</v>
      </c>
      <c r="F105" s="630">
        <v>4.4000000000000004</v>
      </c>
      <c r="G105" s="630">
        <v>308.89999999999998</v>
      </c>
      <c r="H105" s="632">
        <v>0.13519999999999999</v>
      </c>
      <c r="I105" s="633">
        <v>267.10000000000002</v>
      </c>
      <c r="J105" s="634">
        <v>2665</v>
      </c>
      <c r="K105" s="635">
        <v>2932.1</v>
      </c>
      <c r="L105" s="635">
        <v>1211.5</v>
      </c>
      <c r="M105" s="637">
        <v>4185.8</v>
      </c>
      <c r="N105" s="637">
        <v>4185.8</v>
      </c>
    </row>
    <row r="106" spans="2:14" ht="15" thickBot="1" x14ac:dyDescent="0.35">
      <c r="B106" s="629" t="s">
        <v>650</v>
      </c>
      <c r="C106" s="630">
        <v>113</v>
      </c>
      <c r="D106" s="631">
        <v>4.2</v>
      </c>
      <c r="E106" s="630">
        <v>0.1</v>
      </c>
      <c r="F106" s="630">
        <v>4.2</v>
      </c>
      <c r="G106" s="630">
        <v>482.5</v>
      </c>
      <c r="H106" s="632">
        <v>0.13519999999999999</v>
      </c>
      <c r="I106" s="633">
        <v>417.3</v>
      </c>
      <c r="J106" s="634">
        <v>2790.2</v>
      </c>
      <c r="K106" s="635">
        <v>3207.5</v>
      </c>
      <c r="L106" s="636">
        <v>254.5</v>
      </c>
      <c r="M106" s="637">
        <v>3444.4</v>
      </c>
      <c r="N106" s="637">
        <v>3444.4</v>
      </c>
    </row>
    <row r="107" spans="2:14" ht="15" thickBot="1" x14ac:dyDescent="0.35">
      <c r="B107" s="629" t="s">
        <v>386</v>
      </c>
      <c r="C107" s="630">
        <v>59.7</v>
      </c>
      <c r="D107" s="631">
        <v>4.2</v>
      </c>
      <c r="E107" s="630">
        <v>156.9</v>
      </c>
      <c r="F107" s="630">
        <v>13.7</v>
      </c>
      <c r="G107" s="630">
        <v>816.2</v>
      </c>
      <c r="H107" s="632">
        <v>0.13519999999999999</v>
      </c>
      <c r="I107" s="633">
        <v>705.8</v>
      </c>
      <c r="J107" s="634">
        <v>3100.7</v>
      </c>
      <c r="K107" s="635">
        <v>3806.5</v>
      </c>
      <c r="L107" s="635">
        <v>17722.8</v>
      </c>
      <c r="M107" s="637">
        <v>21515</v>
      </c>
      <c r="N107" s="637">
        <v>21515</v>
      </c>
    </row>
    <row r="108" spans="2:14" ht="15" thickBot="1" x14ac:dyDescent="0.35">
      <c r="B108" s="629" t="s">
        <v>299</v>
      </c>
      <c r="C108" s="630">
        <v>57.4</v>
      </c>
      <c r="D108" s="631">
        <v>4.2</v>
      </c>
      <c r="E108" s="630">
        <v>10.6</v>
      </c>
      <c r="F108" s="630">
        <v>4.9000000000000004</v>
      </c>
      <c r="G108" s="630">
        <v>281.3</v>
      </c>
      <c r="H108" s="632">
        <v>0.13519999999999999</v>
      </c>
      <c r="I108" s="633">
        <v>243.3</v>
      </c>
      <c r="J108" s="634">
        <v>2604.1</v>
      </c>
      <c r="K108" s="635">
        <v>2847.4</v>
      </c>
      <c r="L108" s="635">
        <v>4846.1000000000004</v>
      </c>
      <c r="M108" s="637">
        <v>7681.2</v>
      </c>
      <c r="N108" s="637">
        <v>7681.2</v>
      </c>
    </row>
    <row r="109" spans="2:14" ht="15" thickBot="1" x14ac:dyDescent="0.35">
      <c r="B109" s="629" t="s">
        <v>659</v>
      </c>
      <c r="C109" s="630">
        <v>106.2</v>
      </c>
      <c r="D109" s="631">
        <v>4.2</v>
      </c>
      <c r="E109" s="630">
        <v>11.8</v>
      </c>
      <c r="F109" s="630">
        <v>4.9000000000000004</v>
      </c>
      <c r="G109" s="630">
        <v>527.79999999999995</v>
      </c>
      <c r="H109" s="632">
        <v>0.13519999999999999</v>
      </c>
      <c r="I109" s="633">
        <v>456.5</v>
      </c>
      <c r="J109" s="634">
        <v>2245.4</v>
      </c>
      <c r="K109" s="635">
        <v>2701.9</v>
      </c>
      <c r="L109" s="635">
        <v>2186.5</v>
      </c>
      <c r="M109" s="637">
        <v>4887.3</v>
      </c>
      <c r="N109" s="637">
        <v>4887.3</v>
      </c>
    </row>
    <row r="110" spans="2:14" ht="15" thickBot="1" x14ac:dyDescent="0.35">
      <c r="B110" s="629" t="s">
        <v>381</v>
      </c>
      <c r="C110" s="630">
        <v>90.1</v>
      </c>
      <c r="D110" s="631">
        <v>4.2</v>
      </c>
      <c r="E110" s="630">
        <v>7.1</v>
      </c>
      <c r="F110" s="630">
        <v>4.7</v>
      </c>
      <c r="G110" s="630">
        <v>422.4</v>
      </c>
      <c r="H110" s="632">
        <v>0.13519999999999999</v>
      </c>
      <c r="I110" s="633">
        <v>365.3</v>
      </c>
      <c r="J110" s="634">
        <v>2353.4</v>
      </c>
      <c r="K110" s="635">
        <v>2718.7</v>
      </c>
      <c r="L110" s="635">
        <v>3584.1</v>
      </c>
      <c r="M110" s="637">
        <v>6300.9</v>
      </c>
      <c r="N110" s="637">
        <v>6300.9</v>
      </c>
    </row>
    <row r="111" spans="2:14" ht="15" thickBot="1" x14ac:dyDescent="0.35">
      <c r="B111" s="629" t="s">
        <v>319</v>
      </c>
      <c r="C111" s="630">
        <v>75.8</v>
      </c>
      <c r="D111" s="631">
        <v>4.2</v>
      </c>
      <c r="E111" s="630">
        <v>0.1</v>
      </c>
      <c r="F111" s="630">
        <v>4.3</v>
      </c>
      <c r="G111" s="630">
        <v>323.60000000000002</v>
      </c>
      <c r="H111" s="632">
        <v>0.13519999999999999</v>
      </c>
      <c r="I111" s="633">
        <v>279.89999999999998</v>
      </c>
      <c r="J111" s="634">
        <v>2526.4</v>
      </c>
      <c r="K111" s="635">
        <v>2806.3</v>
      </c>
      <c r="L111" s="636">
        <v>241.8</v>
      </c>
      <c r="M111" s="637">
        <v>3040.6</v>
      </c>
      <c r="N111" s="637">
        <v>3040.6</v>
      </c>
    </row>
    <row r="112" spans="2:14" ht="15" thickBot="1" x14ac:dyDescent="0.35">
      <c r="B112" s="629" t="s">
        <v>378</v>
      </c>
      <c r="C112" s="630">
        <v>81.5</v>
      </c>
      <c r="D112" s="631">
        <v>4.2</v>
      </c>
      <c r="E112" s="630">
        <v>0.3</v>
      </c>
      <c r="F112" s="630">
        <v>4.3</v>
      </c>
      <c r="G112" s="630">
        <v>348.6</v>
      </c>
      <c r="H112" s="632">
        <v>0.13519999999999999</v>
      </c>
      <c r="I112" s="633">
        <v>301.5</v>
      </c>
      <c r="J112" s="634">
        <v>2749.7</v>
      </c>
      <c r="K112" s="635">
        <v>3051.2</v>
      </c>
      <c r="L112" s="636">
        <v>596.6</v>
      </c>
      <c r="M112" s="637">
        <v>3664.1</v>
      </c>
      <c r="N112" s="637">
        <v>3664.1</v>
      </c>
    </row>
    <row r="113" spans="2:14" ht="15" thickBot="1" x14ac:dyDescent="0.35">
      <c r="B113" s="629" t="s">
        <v>888</v>
      </c>
      <c r="C113" s="630">
        <v>126</v>
      </c>
      <c r="D113" s="631">
        <v>4.2</v>
      </c>
      <c r="E113" s="630">
        <v>0</v>
      </c>
      <c r="F113" s="630">
        <v>4.3</v>
      </c>
      <c r="G113" s="630">
        <v>537.1</v>
      </c>
      <c r="H113" s="632">
        <v>0.13519999999999999</v>
      </c>
      <c r="I113" s="633">
        <v>464.5</v>
      </c>
      <c r="J113" s="634">
        <v>2825.9</v>
      </c>
      <c r="K113" s="635">
        <v>3290.4</v>
      </c>
      <c r="L113" s="636">
        <v>113</v>
      </c>
      <c r="M113" s="637">
        <v>3395.6</v>
      </c>
      <c r="N113" s="637">
        <v>3395.6</v>
      </c>
    </row>
    <row r="114" spans="2:14" ht="15" thickBot="1" x14ac:dyDescent="0.35">
      <c r="B114" s="629" t="s">
        <v>323</v>
      </c>
      <c r="C114" s="630">
        <v>71.2</v>
      </c>
      <c r="D114" s="631">
        <v>4.2</v>
      </c>
      <c r="E114" s="630">
        <v>0.9</v>
      </c>
      <c r="F114" s="630">
        <v>4.5</v>
      </c>
      <c r="G114" s="630">
        <v>320.3</v>
      </c>
      <c r="H114" s="632">
        <v>0.13519999999999999</v>
      </c>
      <c r="I114" s="633">
        <v>277</v>
      </c>
      <c r="J114" s="634">
        <v>2677.1</v>
      </c>
      <c r="K114" s="635">
        <v>2954.1</v>
      </c>
      <c r="L114" s="635">
        <v>1477.7</v>
      </c>
      <c r="M114" s="637">
        <v>4417.2</v>
      </c>
      <c r="N114" s="637">
        <v>4417.2</v>
      </c>
    </row>
    <row r="115" spans="2:14" ht="15" thickBot="1" x14ac:dyDescent="0.35">
      <c r="B115" s="629" t="s">
        <v>638</v>
      </c>
      <c r="C115" s="630">
        <v>99.9</v>
      </c>
      <c r="D115" s="631">
        <v>4.2</v>
      </c>
      <c r="E115" s="630">
        <v>2.2999999999999998</v>
      </c>
      <c r="F115" s="630">
        <v>4.4000000000000004</v>
      </c>
      <c r="G115" s="630">
        <v>439.5</v>
      </c>
      <c r="H115" s="632">
        <v>0.13519999999999999</v>
      </c>
      <c r="I115" s="633">
        <v>380.1</v>
      </c>
      <c r="J115" s="634">
        <v>1912.2</v>
      </c>
      <c r="K115" s="635">
        <v>2292.3000000000002</v>
      </c>
      <c r="L115" s="636">
        <v>920.9</v>
      </c>
      <c r="M115" s="637">
        <v>3295.3</v>
      </c>
      <c r="N115" s="637">
        <v>3295.3</v>
      </c>
    </row>
    <row r="116" spans="2:14" ht="15" thickBot="1" x14ac:dyDescent="0.35">
      <c r="B116" s="629" t="s">
        <v>165</v>
      </c>
      <c r="C116" s="638">
        <v>1363</v>
      </c>
      <c r="D116" s="631">
        <v>4.2</v>
      </c>
      <c r="E116" s="630">
        <v>1.9</v>
      </c>
      <c r="F116" s="630">
        <v>4.3</v>
      </c>
      <c r="G116" s="638">
        <v>5971.7</v>
      </c>
      <c r="H116" s="632">
        <v>0.13519999999999999</v>
      </c>
      <c r="I116" s="634">
        <v>5165.3</v>
      </c>
      <c r="J116" s="634">
        <v>8457.2000000000007</v>
      </c>
      <c r="K116" s="635">
        <v>13622.5</v>
      </c>
      <c r="L116" s="636">
        <v>772.1</v>
      </c>
      <c r="M116" s="637">
        <v>14393.7</v>
      </c>
      <c r="N116" s="637">
        <v>14393.7</v>
      </c>
    </row>
    <row r="117" spans="2:14" ht="15" thickBot="1" x14ac:dyDescent="0.35">
      <c r="B117" s="629" t="s">
        <v>648</v>
      </c>
      <c r="C117" s="630">
        <v>94.4</v>
      </c>
      <c r="D117" s="631">
        <v>4.2</v>
      </c>
      <c r="E117" s="630">
        <v>183.5</v>
      </c>
      <c r="F117" s="630">
        <v>15.3</v>
      </c>
      <c r="G117" s="638">
        <v>1447.4</v>
      </c>
      <c r="H117" s="632">
        <v>0.13519999999999999</v>
      </c>
      <c r="I117" s="634">
        <v>1246.5</v>
      </c>
      <c r="J117" s="634">
        <v>2296</v>
      </c>
      <c r="K117" s="635">
        <v>3542.5</v>
      </c>
      <c r="L117" s="636">
        <v>35.6</v>
      </c>
      <c r="M117" s="637">
        <v>3562</v>
      </c>
      <c r="N117" s="637">
        <v>3562</v>
      </c>
    </row>
    <row r="118" spans="2:14" ht="15" thickBot="1" x14ac:dyDescent="0.35">
      <c r="B118" s="639" t="s">
        <v>871</v>
      </c>
      <c r="C118" s="640">
        <v>16.100000000000001</v>
      </c>
      <c r="D118" s="641">
        <v>4.2</v>
      </c>
      <c r="E118" s="640">
        <v>0.8</v>
      </c>
      <c r="F118" s="640">
        <v>4.3</v>
      </c>
      <c r="G118" s="640">
        <v>69.400000000000006</v>
      </c>
      <c r="H118" s="642">
        <v>0.13519999999999999</v>
      </c>
      <c r="I118" s="643">
        <v>60.1</v>
      </c>
      <c r="J118" s="644">
        <v>1824.9</v>
      </c>
      <c r="K118" s="645">
        <v>1885</v>
      </c>
      <c r="L118" s="646">
        <v>352.1</v>
      </c>
      <c r="M118" s="647">
        <v>2227.4</v>
      </c>
      <c r="N118" s="647">
        <v>2227.4</v>
      </c>
    </row>
    <row r="119" spans="2:14" ht="15" thickBot="1" x14ac:dyDescent="0.35">
      <c r="B119" s="648" t="s">
        <v>24</v>
      </c>
      <c r="C119" s="649">
        <v>2996</v>
      </c>
      <c r="D119" s="649">
        <v>92.4</v>
      </c>
      <c r="E119" s="649">
        <v>388.2</v>
      </c>
      <c r="F119" s="649">
        <v>116.8</v>
      </c>
      <c r="G119" s="649">
        <v>14771.3</v>
      </c>
      <c r="H119" s="650"/>
      <c r="I119" s="651">
        <v>12770.2</v>
      </c>
      <c r="J119" s="651">
        <v>62886.5</v>
      </c>
      <c r="K119" s="652">
        <v>75656.7</v>
      </c>
      <c r="L119" s="652">
        <v>44611.7</v>
      </c>
      <c r="M119" s="606">
        <v>120267.7</v>
      </c>
      <c r="N119" s="606">
        <v>120267.7</v>
      </c>
    </row>
    <row r="121" spans="2:14" ht="15" thickBot="1" x14ac:dyDescent="0.35">
      <c r="B121" s="1245" t="s">
        <v>1356</v>
      </c>
      <c r="C121" s="1157"/>
      <c r="D121" s="1157"/>
      <c r="E121" s="1157"/>
      <c r="F121" s="1157"/>
      <c r="G121" s="1157"/>
      <c r="H121" s="1246"/>
    </row>
    <row r="122" spans="2:14" ht="15" thickBot="1" x14ac:dyDescent="0.35">
      <c r="B122" s="361" t="s">
        <v>1357</v>
      </c>
      <c r="C122" s="653">
        <v>2011</v>
      </c>
      <c r="D122" s="653">
        <v>2012</v>
      </c>
      <c r="E122" s="653">
        <v>2013</v>
      </c>
      <c r="F122" s="653">
        <v>2014</v>
      </c>
      <c r="G122" s="653">
        <v>2015</v>
      </c>
      <c r="H122" s="364">
        <v>2016</v>
      </c>
    </row>
    <row r="123" spans="2:14" ht="15" thickBot="1" x14ac:dyDescent="0.35">
      <c r="B123" s="368" t="s">
        <v>42</v>
      </c>
      <c r="C123" s="491">
        <v>241</v>
      </c>
      <c r="D123" s="491">
        <v>94.7</v>
      </c>
      <c r="E123" s="491">
        <v>46.9</v>
      </c>
      <c r="F123" s="491">
        <v>39.9</v>
      </c>
      <c r="G123" s="491">
        <v>2.2999999999999998</v>
      </c>
      <c r="H123" s="485" t="s">
        <v>1358</v>
      </c>
    </row>
    <row r="124" spans="2:14" ht="15" thickBot="1" x14ac:dyDescent="0.35">
      <c r="B124" s="654" t="s">
        <v>1359</v>
      </c>
      <c r="C124" s="488">
        <v>241</v>
      </c>
      <c r="D124" s="488">
        <v>335.7</v>
      </c>
      <c r="E124" s="488">
        <v>383.5</v>
      </c>
      <c r="F124" s="488">
        <v>307.3</v>
      </c>
      <c r="G124" s="488">
        <v>314.5</v>
      </c>
      <c r="H124" s="489">
        <v>332.4</v>
      </c>
    </row>
    <row r="127" spans="2:14" ht="15" thickBot="1" x14ac:dyDescent="0.35">
      <c r="B127" s="1245" t="s">
        <v>1360</v>
      </c>
      <c r="C127" s="1157"/>
      <c r="D127" s="1157"/>
      <c r="E127" s="1157"/>
      <c r="F127" s="655"/>
      <c r="G127" s="1247" t="s">
        <v>1361</v>
      </c>
      <c r="H127" s="1248"/>
    </row>
    <row r="128" spans="2:14" ht="15" thickBot="1" x14ac:dyDescent="0.35">
      <c r="B128" s="361" t="s">
        <v>1357</v>
      </c>
      <c r="C128" s="1249">
        <v>2017</v>
      </c>
      <c r="D128" s="1249"/>
      <c r="E128" s="1249">
        <v>2018</v>
      </c>
      <c r="F128" s="1249"/>
      <c r="G128" s="1249"/>
      <c r="H128" s="364">
        <v>2019</v>
      </c>
    </row>
    <row r="129" spans="2:8" x14ac:dyDescent="0.3">
      <c r="B129" s="368" t="s">
        <v>42</v>
      </c>
      <c r="C129" s="1250">
        <v>7.8</v>
      </c>
      <c r="D129" s="1250"/>
      <c r="E129" s="1250">
        <v>6.1</v>
      </c>
      <c r="F129" s="1250"/>
      <c r="G129" s="1250"/>
      <c r="H129" s="485">
        <v>7.1</v>
      </c>
    </row>
    <row r="130" spans="2:8" ht="15" thickBot="1" x14ac:dyDescent="0.35">
      <c r="B130" s="368" t="s">
        <v>1362</v>
      </c>
      <c r="C130" s="1251">
        <v>4.7</v>
      </c>
      <c r="D130" s="1251"/>
      <c r="E130" s="1251">
        <v>4.5999999999999996</v>
      </c>
      <c r="F130" s="1251"/>
      <c r="G130" s="1251"/>
      <c r="H130" s="485">
        <v>4.7</v>
      </c>
    </row>
    <row r="131" spans="2:8" ht="15" thickBot="1" x14ac:dyDescent="0.35">
      <c r="B131" s="654" t="s">
        <v>1363</v>
      </c>
      <c r="C131" s="1249">
        <v>12.5</v>
      </c>
      <c r="D131" s="1249"/>
      <c r="E131" s="1249">
        <v>10.7</v>
      </c>
      <c r="F131" s="1249"/>
      <c r="G131" s="1249"/>
      <c r="H131" s="489">
        <v>11.8</v>
      </c>
    </row>
  </sheetData>
  <mergeCells count="91">
    <mergeCell ref="C129:D129"/>
    <mergeCell ref="E129:G129"/>
    <mergeCell ref="C130:D130"/>
    <mergeCell ref="E130:G130"/>
    <mergeCell ref="C131:D131"/>
    <mergeCell ref="E131:G131"/>
    <mergeCell ref="B121:H121"/>
    <mergeCell ref="B127:C127"/>
    <mergeCell ref="D127:E127"/>
    <mergeCell ref="G127:H127"/>
    <mergeCell ref="C128:D128"/>
    <mergeCell ref="E128:G128"/>
    <mergeCell ref="L92:L96"/>
    <mergeCell ref="N92:N96"/>
    <mergeCell ref="B95:B96"/>
    <mergeCell ref="C95:C96"/>
    <mergeCell ref="E95:E96"/>
    <mergeCell ref="F95:F96"/>
    <mergeCell ref="G95:G96"/>
    <mergeCell ref="H95:H96"/>
    <mergeCell ref="I95:I96"/>
    <mergeCell ref="B92:B93"/>
    <mergeCell ref="D92:D93"/>
    <mergeCell ref="E92:E93"/>
    <mergeCell ref="F92:F93"/>
    <mergeCell ref="G92:G93"/>
    <mergeCell ref="J92:J96"/>
    <mergeCell ref="S64:S66"/>
    <mergeCell ref="T64:T66"/>
    <mergeCell ref="U64:U66"/>
    <mergeCell ref="B91:H91"/>
    <mergeCell ref="I91:N91"/>
    <mergeCell ref="I64:I66"/>
    <mergeCell ref="K64:K66"/>
    <mergeCell ref="M64:M66"/>
    <mergeCell ref="O64:O66"/>
    <mergeCell ref="P64:P66"/>
    <mergeCell ref="Q64:Q66"/>
    <mergeCell ref="N60:N62"/>
    <mergeCell ref="V60:V62"/>
    <mergeCell ref="V63:V66"/>
    <mergeCell ref="B64:B66"/>
    <mergeCell ref="C64:C66"/>
    <mergeCell ref="D64:D66"/>
    <mergeCell ref="E64:E66"/>
    <mergeCell ref="F64:F66"/>
    <mergeCell ref="G64:G66"/>
    <mergeCell ref="H64:H66"/>
    <mergeCell ref="B60:B62"/>
    <mergeCell ref="D60:D62"/>
    <mergeCell ref="K60:K62"/>
    <mergeCell ref="L60:L62"/>
    <mergeCell ref="M60:M62"/>
    <mergeCell ref="R64:R66"/>
    <mergeCell ref="B58:V58"/>
    <mergeCell ref="C59:E59"/>
    <mergeCell ref="F59:G59"/>
    <mergeCell ref="H59:O59"/>
    <mergeCell ref="P59:U59"/>
    <mergeCell ref="B49:G49"/>
    <mergeCell ref="B53:D53"/>
    <mergeCell ref="B55:E55"/>
    <mergeCell ref="B56:E56"/>
    <mergeCell ref="F55:F56"/>
    <mergeCell ref="G55:G56"/>
    <mergeCell ref="P45:P47"/>
    <mergeCell ref="I20:J21"/>
    <mergeCell ref="K20:L20"/>
    <mergeCell ref="K21:L21"/>
    <mergeCell ref="M20:N21"/>
    <mergeCell ref="O20:P21"/>
    <mergeCell ref="K45:K47"/>
    <mergeCell ref="L45:L47"/>
    <mergeCell ref="M45:M47"/>
    <mergeCell ref="N45:N47"/>
    <mergeCell ref="O45:O47"/>
    <mergeCell ref="E45:E47"/>
    <mergeCell ref="G45:G47"/>
    <mergeCell ref="H45:H47"/>
    <mergeCell ref="I45:I47"/>
    <mergeCell ref="J45:J47"/>
    <mergeCell ref="B3:E3"/>
    <mergeCell ref="B5:E5"/>
    <mergeCell ref="B12:E12"/>
    <mergeCell ref="B19:P19"/>
    <mergeCell ref="B20:B21"/>
    <mergeCell ref="C20:D21"/>
    <mergeCell ref="E20:F20"/>
    <mergeCell ref="E21:F21"/>
    <mergeCell ref="G20:H20"/>
    <mergeCell ref="G21:H2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F27"/>
  <sheetViews>
    <sheetView showGridLines="0" workbookViewId="0">
      <selection sqref="A1:A1048576"/>
    </sheetView>
  </sheetViews>
  <sheetFormatPr defaultRowHeight="14.4" x14ac:dyDescent="0.3"/>
  <cols>
    <col min="1" max="1" width="2.6640625" customWidth="1"/>
    <col min="2" max="2" width="44.6640625" customWidth="1"/>
  </cols>
  <sheetData>
    <row r="1" spans="2:6" x14ac:dyDescent="0.3">
      <c r="B1" s="16" t="s">
        <v>1364</v>
      </c>
    </row>
    <row r="3" spans="2:6" ht="15" thickBot="1" x14ac:dyDescent="0.35">
      <c r="B3" s="1245" t="s">
        <v>1365</v>
      </c>
      <c r="C3" s="1157"/>
      <c r="D3" s="1157"/>
      <c r="E3" s="1157"/>
      <c r="F3" s="1246"/>
    </row>
    <row r="4" spans="2:6" ht="15" thickBot="1" x14ac:dyDescent="0.35">
      <c r="B4" s="361" t="s">
        <v>1366</v>
      </c>
      <c r="C4" s="653"/>
      <c r="D4" s="653">
        <v>2018</v>
      </c>
      <c r="E4" s="653">
        <v>2019</v>
      </c>
      <c r="F4" s="364">
        <v>2020</v>
      </c>
    </row>
    <row r="5" spans="2:6" x14ac:dyDescent="0.3">
      <c r="B5" s="656" t="s">
        <v>1367</v>
      </c>
      <c r="C5" s="233"/>
      <c r="D5" s="370">
        <v>7283</v>
      </c>
      <c r="E5" s="370">
        <v>8403</v>
      </c>
      <c r="F5" s="657">
        <v>9445</v>
      </c>
    </row>
    <row r="6" spans="2:6" ht="15" thickBot="1" x14ac:dyDescent="0.35">
      <c r="B6" s="656" t="s">
        <v>1368</v>
      </c>
      <c r="C6" s="233"/>
      <c r="D6" s="370">
        <v>1315.6</v>
      </c>
      <c r="E6" s="370">
        <v>1510.4</v>
      </c>
      <c r="F6" s="657">
        <v>1619.3</v>
      </c>
    </row>
    <row r="7" spans="2:6" ht="15" thickBot="1" x14ac:dyDescent="0.35">
      <c r="B7" s="658" t="s">
        <v>1369</v>
      </c>
      <c r="C7" s="659"/>
      <c r="D7" s="660">
        <v>0.18</v>
      </c>
      <c r="E7" s="660">
        <v>0.18</v>
      </c>
      <c r="F7" s="661">
        <v>0.17</v>
      </c>
    </row>
    <row r="9" spans="2:6" x14ac:dyDescent="0.3">
      <c r="B9" s="662" t="s">
        <v>1370</v>
      </c>
      <c r="C9" s="288"/>
      <c r="D9" s="288"/>
      <c r="E9" s="288"/>
      <c r="F9" s="288"/>
    </row>
    <row r="10" spans="2:6" ht="15" thickBot="1" x14ac:dyDescent="0.35">
      <c r="B10" s="663" t="s">
        <v>1371</v>
      </c>
      <c r="C10" s="664">
        <v>2017</v>
      </c>
      <c r="D10" s="664">
        <v>2018</v>
      </c>
      <c r="E10" s="664">
        <v>2019</v>
      </c>
      <c r="F10" s="665">
        <v>2020</v>
      </c>
    </row>
    <row r="11" spans="2:6" x14ac:dyDescent="0.3">
      <c r="B11" s="656" t="s">
        <v>568</v>
      </c>
      <c r="C11" s="370">
        <v>25800</v>
      </c>
      <c r="D11" s="370">
        <v>27500</v>
      </c>
      <c r="E11" s="370">
        <v>29500</v>
      </c>
      <c r="F11" s="657">
        <v>30700</v>
      </c>
    </row>
    <row r="12" spans="2:6" x14ac:dyDescent="0.3">
      <c r="B12" s="656" t="s">
        <v>567</v>
      </c>
      <c r="C12" s="370">
        <v>1371.3</v>
      </c>
      <c r="D12" s="370">
        <v>1236</v>
      </c>
      <c r="E12" s="370">
        <v>1340</v>
      </c>
      <c r="F12" s="657">
        <v>1510</v>
      </c>
    </row>
    <row r="13" spans="2:6" x14ac:dyDescent="0.3">
      <c r="B13" s="656" t="s">
        <v>550</v>
      </c>
      <c r="C13" s="370">
        <v>5581</v>
      </c>
      <c r="D13" s="370">
        <v>5890</v>
      </c>
      <c r="E13" s="370">
        <v>6200</v>
      </c>
      <c r="F13" s="657">
        <v>8200</v>
      </c>
    </row>
    <row r="14" spans="2:6" x14ac:dyDescent="0.3">
      <c r="B14" s="656" t="s">
        <v>318</v>
      </c>
      <c r="C14" s="233">
        <v>268.60000000000002</v>
      </c>
      <c r="D14" s="233">
        <v>288.60000000000002</v>
      </c>
      <c r="E14" s="233">
        <v>300.60000000000002</v>
      </c>
      <c r="F14" s="666">
        <v>300.60000000000002</v>
      </c>
    </row>
    <row r="15" spans="2:6" x14ac:dyDescent="0.3">
      <c r="B15" s="656" t="s">
        <v>1372</v>
      </c>
      <c r="C15" s="233">
        <v>17</v>
      </c>
      <c r="D15" s="233">
        <v>16.899999999999999</v>
      </c>
      <c r="E15" s="233">
        <v>17</v>
      </c>
      <c r="F15" s="666">
        <v>18.5</v>
      </c>
    </row>
    <row r="16" spans="2:6" ht="15" thickBot="1" x14ac:dyDescent="0.35">
      <c r="B16" s="667" t="s">
        <v>1373</v>
      </c>
      <c r="C16" s="668">
        <v>8100</v>
      </c>
      <c r="D16" s="668">
        <v>8100</v>
      </c>
      <c r="E16" s="668">
        <v>8100</v>
      </c>
      <c r="F16" s="669">
        <v>8100</v>
      </c>
    </row>
    <row r="18" spans="2:6" x14ac:dyDescent="0.3">
      <c r="B18" s="662" t="s">
        <v>1374</v>
      </c>
      <c r="C18" s="288"/>
      <c r="D18" s="288"/>
      <c r="E18" s="288"/>
      <c r="F18" s="288"/>
    </row>
    <row r="19" spans="2:6" ht="15" thickBot="1" x14ac:dyDescent="0.35">
      <c r="B19" s="670" t="s">
        <v>1375</v>
      </c>
      <c r="C19" s="671">
        <v>2017</v>
      </c>
      <c r="D19" s="671">
        <v>2018</v>
      </c>
      <c r="E19" s="671">
        <v>2019</v>
      </c>
      <c r="F19" s="665">
        <v>2020</v>
      </c>
    </row>
    <row r="20" spans="2:6" x14ac:dyDescent="0.3">
      <c r="B20" s="656" t="s">
        <v>541</v>
      </c>
      <c r="C20" s="233">
        <v>37.9</v>
      </c>
      <c r="D20" s="233">
        <v>32.700000000000003</v>
      </c>
      <c r="E20" s="233">
        <v>37</v>
      </c>
      <c r="F20" s="666">
        <v>34.299999999999997</v>
      </c>
    </row>
    <row r="21" spans="2:6" x14ac:dyDescent="0.3">
      <c r="B21" s="656" t="s">
        <v>419</v>
      </c>
      <c r="C21" s="233" t="s">
        <v>1376</v>
      </c>
      <c r="D21" s="233"/>
      <c r="E21" s="233"/>
      <c r="F21" s="672"/>
    </row>
    <row r="22" spans="2:6" x14ac:dyDescent="0.3">
      <c r="B22" s="656" t="s">
        <v>1377</v>
      </c>
      <c r="C22" s="370">
        <v>5149.8</v>
      </c>
      <c r="D22" s="370">
        <v>5159.7</v>
      </c>
      <c r="E22" s="370">
        <v>5148.8999999999996</v>
      </c>
      <c r="F22" s="657">
        <v>5137.2</v>
      </c>
    </row>
    <row r="23" spans="2:6" x14ac:dyDescent="0.3">
      <c r="B23" s="656" t="s">
        <v>1378</v>
      </c>
      <c r="C23" s="370">
        <v>4599.3999999999996</v>
      </c>
      <c r="D23" s="370">
        <v>4658.8999999999996</v>
      </c>
      <c r="E23" s="370">
        <v>4725.5</v>
      </c>
      <c r="F23" s="657">
        <v>4725.5</v>
      </c>
    </row>
    <row r="24" spans="2:6" x14ac:dyDescent="0.3">
      <c r="B24" s="656" t="s">
        <v>550</v>
      </c>
      <c r="C24" s="233">
        <v>38.5</v>
      </c>
      <c r="D24" s="233">
        <v>40</v>
      </c>
      <c r="E24" s="233">
        <v>40</v>
      </c>
      <c r="F24" s="666">
        <v>40</v>
      </c>
    </row>
    <row r="25" spans="2:6" x14ac:dyDescent="0.3">
      <c r="B25" s="656" t="s">
        <v>318</v>
      </c>
      <c r="C25" s="233">
        <v>276.7</v>
      </c>
      <c r="D25" s="233">
        <v>276.7</v>
      </c>
      <c r="E25" s="233">
        <v>276.7</v>
      </c>
      <c r="F25" s="666">
        <v>276.7</v>
      </c>
    </row>
    <row r="26" spans="2:6" x14ac:dyDescent="0.3">
      <c r="B26" s="656" t="s">
        <v>1379</v>
      </c>
      <c r="C26" s="370">
        <v>1212</v>
      </c>
      <c r="D26" s="370">
        <v>1225</v>
      </c>
      <c r="E26" s="370">
        <v>1251</v>
      </c>
      <c r="F26" s="657">
        <v>1274</v>
      </c>
    </row>
    <row r="27" spans="2:6" ht="15" thickBot="1" x14ac:dyDescent="0.35">
      <c r="B27" s="667" t="s">
        <v>1373</v>
      </c>
      <c r="C27" s="673">
        <v>55</v>
      </c>
      <c r="D27" s="673">
        <v>56</v>
      </c>
      <c r="E27" s="673">
        <v>56</v>
      </c>
      <c r="F27" s="674">
        <v>56</v>
      </c>
    </row>
  </sheetData>
  <mergeCells count="1">
    <mergeCell ref="B3:F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25"/>
  <sheetViews>
    <sheetView showGridLines="0" workbookViewId="0">
      <selection sqref="A1:A1048576"/>
    </sheetView>
  </sheetViews>
  <sheetFormatPr defaultRowHeight="14.4" x14ac:dyDescent="0.3"/>
  <cols>
    <col min="1" max="1" width="2.6640625" customWidth="1"/>
    <col min="2" max="2" width="26.88671875" customWidth="1"/>
    <col min="3" max="3" width="41.88671875" customWidth="1"/>
  </cols>
  <sheetData>
    <row r="1" spans="2:5" x14ac:dyDescent="0.3">
      <c r="B1" s="16" t="s">
        <v>1380</v>
      </c>
    </row>
    <row r="2" spans="2:5" ht="15" thickBot="1" x14ac:dyDescent="0.35"/>
    <row r="3" spans="2:5" ht="15" thickBot="1" x14ac:dyDescent="0.35">
      <c r="B3" s="994" t="s">
        <v>1381</v>
      </c>
      <c r="C3" s="995"/>
      <c r="D3" s="995"/>
      <c r="E3" s="996"/>
    </row>
    <row r="4" spans="2:5" ht="15" thickBot="1" x14ac:dyDescent="0.35">
      <c r="B4" s="283" t="s">
        <v>1382</v>
      </c>
      <c r="C4" s="352" t="s">
        <v>1383</v>
      </c>
      <c r="D4" s="352" t="s">
        <v>461</v>
      </c>
      <c r="E4" s="354" t="s">
        <v>1384</v>
      </c>
    </row>
    <row r="5" spans="2:5" ht="15" thickBot="1" x14ac:dyDescent="0.35">
      <c r="B5" s="210" t="s">
        <v>1385</v>
      </c>
      <c r="C5" s="383"/>
      <c r="D5" s="383"/>
      <c r="E5" s="506"/>
    </row>
    <row r="6" spans="2:5" x14ac:dyDescent="0.3">
      <c r="B6" s="380" t="s">
        <v>1386</v>
      </c>
      <c r="C6" s="294" t="s">
        <v>1387</v>
      </c>
      <c r="D6" s="294" t="s">
        <v>1388</v>
      </c>
      <c r="E6" s="421" t="s">
        <v>192</v>
      </c>
    </row>
    <row r="7" spans="2:5" x14ac:dyDescent="0.3">
      <c r="B7" s="676" t="s">
        <v>1389</v>
      </c>
      <c r="C7" s="294" t="s">
        <v>1390</v>
      </c>
      <c r="D7" s="294" t="s">
        <v>568</v>
      </c>
      <c r="E7" s="421" t="s">
        <v>192</v>
      </c>
    </row>
    <row r="8" spans="2:5" x14ac:dyDescent="0.3">
      <c r="B8" s="676" t="s">
        <v>1391</v>
      </c>
      <c r="C8" s="294" t="s">
        <v>1392</v>
      </c>
      <c r="D8" s="294" t="s">
        <v>1393</v>
      </c>
      <c r="E8" s="421" t="s">
        <v>193</v>
      </c>
    </row>
    <row r="9" spans="2:5" x14ac:dyDescent="0.3">
      <c r="B9" s="676" t="s">
        <v>1394</v>
      </c>
      <c r="C9" s="294" t="s">
        <v>1395</v>
      </c>
      <c r="D9" s="294" t="s">
        <v>568</v>
      </c>
      <c r="E9" s="421" t="s">
        <v>192</v>
      </c>
    </row>
    <row r="10" spans="2:5" x14ac:dyDescent="0.3">
      <c r="B10" s="676" t="s">
        <v>1396</v>
      </c>
      <c r="C10" s="294" t="s">
        <v>1397</v>
      </c>
      <c r="D10" s="294" t="s">
        <v>568</v>
      </c>
      <c r="E10" s="421" t="s">
        <v>192</v>
      </c>
    </row>
    <row r="11" spans="2:5" x14ac:dyDescent="0.3">
      <c r="B11" s="677" t="s">
        <v>1398</v>
      </c>
      <c r="C11" s="294" t="s">
        <v>1392</v>
      </c>
      <c r="D11" s="294" t="s">
        <v>1399</v>
      </c>
      <c r="E11" s="421" t="s">
        <v>193</v>
      </c>
    </row>
    <row r="12" spans="2:5" x14ac:dyDescent="0.3">
      <c r="B12" s="214" t="s">
        <v>1400</v>
      </c>
      <c r="C12" s="294" t="s">
        <v>1401</v>
      </c>
      <c r="D12" s="294" t="s">
        <v>1402</v>
      </c>
      <c r="E12" s="421" t="s">
        <v>192</v>
      </c>
    </row>
    <row r="13" spans="2:5" x14ac:dyDescent="0.3">
      <c r="B13" s="214" t="s">
        <v>1403</v>
      </c>
      <c r="C13" s="294" t="s">
        <v>1404</v>
      </c>
      <c r="D13" s="294" t="s">
        <v>1405</v>
      </c>
      <c r="E13" s="421" t="s">
        <v>192</v>
      </c>
    </row>
    <row r="14" spans="2:5" x14ac:dyDescent="0.3">
      <c r="B14" s="214" t="s">
        <v>1406</v>
      </c>
      <c r="C14" s="294" t="s">
        <v>1407</v>
      </c>
      <c r="D14" s="294" t="s">
        <v>550</v>
      </c>
      <c r="E14" s="421" t="s">
        <v>192</v>
      </c>
    </row>
    <row r="15" spans="2:5" x14ac:dyDescent="0.3">
      <c r="B15" s="214" t="s">
        <v>1408</v>
      </c>
      <c r="C15" s="398" t="s">
        <v>1409</v>
      </c>
      <c r="D15" s="294" t="s">
        <v>568</v>
      </c>
      <c r="E15" s="421" t="s">
        <v>193</v>
      </c>
    </row>
    <row r="16" spans="2:5" x14ac:dyDescent="0.3">
      <c r="B16" s="214" t="s">
        <v>1410</v>
      </c>
      <c r="C16" s="398" t="s">
        <v>1409</v>
      </c>
      <c r="D16" s="294" t="s">
        <v>1411</v>
      </c>
      <c r="E16" s="421" t="s">
        <v>193</v>
      </c>
    </row>
    <row r="17" spans="2:5" x14ac:dyDescent="0.3">
      <c r="B17" s="214" t="s">
        <v>1412</v>
      </c>
      <c r="C17" s="398" t="s">
        <v>1409</v>
      </c>
      <c r="D17" s="294" t="s">
        <v>1413</v>
      </c>
      <c r="E17" s="421" t="s">
        <v>193</v>
      </c>
    </row>
    <row r="18" spans="2:5" x14ac:dyDescent="0.3">
      <c r="B18" s="214" t="s">
        <v>1414</v>
      </c>
      <c r="C18" s="398" t="s">
        <v>1409</v>
      </c>
      <c r="D18" s="294" t="s">
        <v>1007</v>
      </c>
      <c r="E18" s="421" t="s">
        <v>193</v>
      </c>
    </row>
    <row r="19" spans="2:5" x14ac:dyDescent="0.3">
      <c r="B19" s="214" t="s">
        <v>1415</v>
      </c>
      <c r="C19" s="398" t="s">
        <v>1409</v>
      </c>
      <c r="D19" s="294" t="s">
        <v>568</v>
      </c>
      <c r="E19" s="421" t="s">
        <v>193</v>
      </c>
    </row>
    <row r="20" spans="2:5" x14ac:dyDescent="0.3">
      <c r="B20" s="214" t="s">
        <v>1416</v>
      </c>
      <c r="C20" s="398" t="s">
        <v>1409</v>
      </c>
      <c r="D20" s="294" t="s">
        <v>1007</v>
      </c>
      <c r="E20" s="421" t="s">
        <v>193</v>
      </c>
    </row>
    <row r="21" spans="2:5" ht="15" thickBot="1" x14ac:dyDescent="0.35">
      <c r="B21" s="469" t="s">
        <v>1417</v>
      </c>
      <c r="C21" s="470" t="s">
        <v>1409</v>
      </c>
      <c r="D21" s="383" t="s">
        <v>1007</v>
      </c>
      <c r="E21" s="302" t="s">
        <v>193</v>
      </c>
    </row>
    <row r="22" spans="2:5" ht="15" thickBot="1" x14ac:dyDescent="0.35">
      <c r="B22" s="283" t="s">
        <v>1418</v>
      </c>
      <c r="C22" s="470"/>
      <c r="D22" s="383"/>
      <c r="E22" s="302"/>
    </row>
    <row r="23" spans="2:5" x14ac:dyDescent="0.3">
      <c r="B23" s="380" t="s">
        <v>1419</v>
      </c>
      <c r="C23" s="294" t="s">
        <v>1420</v>
      </c>
      <c r="D23" s="294" t="s">
        <v>568</v>
      </c>
      <c r="E23" s="421" t="s">
        <v>192</v>
      </c>
    </row>
    <row r="24" spans="2:5" x14ac:dyDescent="0.3">
      <c r="B24" s="380" t="s">
        <v>1421</v>
      </c>
      <c r="C24" s="294" t="s">
        <v>1420</v>
      </c>
      <c r="D24" s="294" t="s">
        <v>568</v>
      </c>
      <c r="E24" s="421" t="s">
        <v>192</v>
      </c>
    </row>
    <row r="25" spans="2:5" ht="15" thickBot="1" x14ac:dyDescent="0.35">
      <c r="B25" s="382" t="s">
        <v>1422</v>
      </c>
      <c r="C25" s="383" t="s">
        <v>1423</v>
      </c>
      <c r="D25" s="383" t="s">
        <v>568</v>
      </c>
      <c r="E25" s="302" t="s">
        <v>192</v>
      </c>
    </row>
  </sheetData>
  <mergeCells count="1">
    <mergeCell ref="B3:E3"/>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G13"/>
  <sheetViews>
    <sheetView showGridLines="0" workbookViewId="0">
      <selection sqref="A1:A1048576"/>
    </sheetView>
  </sheetViews>
  <sheetFormatPr defaultRowHeight="14.4" x14ac:dyDescent="0.3"/>
  <cols>
    <col min="1" max="1" width="2.6640625" customWidth="1"/>
    <col min="4" max="4" width="20.6640625" bestFit="1" customWidth="1"/>
  </cols>
  <sheetData>
    <row r="1" spans="2:7" x14ac:dyDescent="0.3">
      <c r="B1" s="16" t="s">
        <v>1424</v>
      </c>
    </row>
    <row r="2" spans="2:7" ht="15" thickBot="1" x14ac:dyDescent="0.35"/>
    <row r="3" spans="2:7" ht="15" thickBot="1" x14ac:dyDescent="0.35">
      <c r="B3" s="994" t="s">
        <v>1425</v>
      </c>
      <c r="C3" s="995"/>
      <c r="D3" s="995"/>
      <c r="E3" s="995"/>
      <c r="F3" s="484"/>
      <c r="G3" s="438" t="s">
        <v>1426</v>
      </c>
    </row>
    <row r="4" spans="2:7" ht="31.2" thickBot="1" x14ac:dyDescent="0.35">
      <c r="B4" s="365" t="s">
        <v>1427</v>
      </c>
      <c r="C4" s="366" t="s">
        <v>1037</v>
      </c>
      <c r="D4" s="366" t="s">
        <v>148</v>
      </c>
      <c r="E4" s="211" t="s">
        <v>1428</v>
      </c>
      <c r="F4" s="211" t="s">
        <v>1429</v>
      </c>
      <c r="G4" s="223" t="s">
        <v>1430</v>
      </c>
    </row>
    <row r="5" spans="2:7" x14ac:dyDescent="0.3">
      <c r="B5" s="678">
        <v>1</v>
      </c>
      <c r="C5" s="679">
        <v>2008572</v>
      </c>
      <c r="D5" s="294" t="s">
        <v>1396</v>
      </c>
      <c r="E5" s="683">
        <v>8108</v>
      </c>
      <c r="F5" s="683">
        <v>1342</v>
      </c>
      <c r="G5" s="684" t="s">
        <v>1431</v>
      </c>
    </row>
    <row r="6" spans="2:7" x14ac:dyDescent="0.3">
      <c r="B6" s="678">
        <v>2</v>
      </c>
      <c r="C6" s="679">
        <v>2014491</v>
      </c>
      <c r="D6" s="294" t="s">
        <v>1422</v>
      </c>
      <c r="E6" s="683">
        <v>1695</v>
      </c>
      <c r="F6" s="683">
        <v>922</v>
      </c>
      <c r="G6" s="684">
        <v>25</v>
      </c>
    </row>
    <row r="7" spans="2:7" x14ac:dyDescent="0.3">
      <c r="B7" s="678">
        <v>3</v>
      </c>
      <c r="C7" s="679">
        <v>5124913</v>
      </c>
      <c r="D7" s="294" t="s">
        <v>1432</v>
      </c>
      <c r="E7" s="683">
        <v>-48780</v>
      </c>
      <c r="F7" s="683">
        <v>52</v>
      </c>
      <c r="G7" s="684" t="s">
        <v>1431</v>
      </c>
    </row>
    <row r="8" spans="2:7" x14ac:dyDescent="0.3">
      <c r="B8" s="678">
        <v>4</v>
      </c>
      <c r="C8" s="679">
        <v>5435528</v>
      </c>
      <c r="D8" s="294" t="s">
        <v>1433</v>
      </c>
      <c r="E8" s="683">
        <v>-416563</v>
      </c>
      <c r="F8" s="683">
        <v>-198840</v>
      </c>
      <c r="G8" s="684" t="s">
        <v>1431</v>
      </c>
    </row>
    <row r="9" spans="2:7" x14ac:dyDescent="0.3">
      <c r="B9" s="678">
        <v>5</v>
      </c>
      <c r="C9" s="679">
        <v>2074192</v>
      </c>
      <c r="D9" s="294" t="s">
        <v>1400</v>
      </c>
      <c r="E9" s="683">
        <v>614285</v>
      </c>
      <c r="F9" s="683">
        <v>-126781</v>
      </c>
      <c r="G9" s="684" t="s">
        <v>1431</v>
      </c>
    </row>
    <row r="10" spans="2:7" x14ac:dyDescent="0.3">
      <c r="B10" s="678">
        <v>6</v>
      </c>
      <c r="C10" s="679">
        <v>2034859</v>
      </c>
      <c r="D10" s="294" t="s">
        <v>1434</v>
      </c>
      <c r="E10" s="683">
        <v>997</v>
      </c>
      <c r="F10" s="683">
        <v>109</v>
      </c>
      <c r="G10" s="684">
        <v>41</v>
      </c>
    </row>
    <row r="11" spans="2:7" x14ac:dyDescent="0.3">
      <c r="B11" s="678">
        <v>7</v>
      </c>
      <c r="C11" s="679">
        <v>2550466</v>
      </c>
      <c r="D11" s="294" t="s">
        <v>1435</v>
      </c>
      <c r="E11" s="683">
        <v>-33875</v>
      </c>
      <c r="F11" s="683">
        <v>-14458</v>
      </c>
      <c r="G11" s="684" t="s">
        <v>1431</v>
      </c>
    </row>
    <row r="12" spans="2:7" x14ac:dyDescent="0.3">
      <c r="B12" s="678">
        <v>8</v>
      </c>
      <c r="C12" s="679">
        <v>2004879</v>
      </c>
      <c r="D12" s="294" t="s">
        <v>1436</v>
      </c>
      <c r="E12" s="683">
        <v>5021</v>
      </c>
      <c r="F12" s="683">
        <v>2090</v>
      </c>
      <c r="G12" s="684">
        <v>130</v>
      </c>
    </row>
    <row r="13" spans="2:7" ht="15" thickBot="1" x14ac:dyDescent="0.35">
      <c r="B13" s="680">
        <v>9</v>
      </c>
      <c r="C13" s="681">
        <v>2016656</v>
      </c>
      <c r="D13" s="682" t="s">
        <v>1437</v>
      </c>
      <c r="E13" s="685">
        <v>78403</v>
      </c>
      <c r="F13" s="685">
        <v>54042</v>
      </c>
      <c r="G13" s="686">
        <v>40342</v>
      </c>
    </row>
  </sheetData>
  <mergeCells count="1">
    <mergeCell ref="B3:E3"/>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I34"/>
  <sheetViews>
    <sheetView showGridLines="0" workbookViewId="0">
      <selection sqref="A1:A1048576"/>
    </sheetView>
  </sheetViews>
  <sheetFormatPr defaultRowHeight="14.4" x14ac:dyDescent="0.3"/>
  <cols>
    <col min="1" max="1" width="2.6640625" customWidth="1"/>
  </cols>
  <sheetData>
    <row r="1" spans="2:9" x14ac:dyDescent="0.3">
      <c r="B1" s="16" t="s">
        <v>1438</v>
      </c>
    </row>
    <row r="2" spans="2:9" ht="15" thickBot="1" x14ac:dyDescent="0.35"/>
    <row r="3" spans="2:9" x14ac:dyDescent="0.3">
      <c r="B3" s="1254" t="s">
        <v>1439</v>
      </c>
      <c r="C3" s="1256" t="s">
        <v>1440</v>
      </c>
      <c r="D3" s="687" t="s">
        <v>1441</v>
      </c>
      <c r="E3" s="689" t="s">
        <v>1443</v>
      </c>
      <c r="F3" s="1256" t="s">
        <v>1445</v>
      </c>
      <c r="G3" s="1258" t="s">
        <v>1446</v>
      </c>
      <c r="H3" s="1256" t="s">
        <v>1447</v>
      </c>
      <c r="I3" s="1252" t="s">
        <v>595</v>
      </c>
    </row>
    <row r="4" spans="2:9" ht="15" thickBot="1" x14ac:dyDescent="0.35">
      <c r="B4" s="1255"/>
      <c r="C4" s="1257"/>
      <c r="D4" s="688" t="s">
        <v>1442</v>
      </c>
      <c r="E4" s="690" t="s">
        <v>1444</v>
      </c>
      <c r="F4" s="1257"/>
      <c r="G4" s="1259"/>
      <c r="H4" s="1257"/>
      <c r="I4" s="1253"/>
    </row>
    <row r="5" spans="2:9" ht="15" thickBot="1" x14ac:dyDescent="0.35">
      <c r="B5" s="1260" t="s">
        <v>1448</v>
      </c>
      <c r="C5" s="1261"/>
      <c r="D5" s="1261"/>
      <c r="E5" s="1261"/>
      <c r="F5" s="1261"/>
      <c r="G5" s="1261"/>
      <c r="H5" s="1261"/>
      <c r="I5" s="1262"/>
    </row>
    <row r="6" spans="2:9" ht="90" customHeight="1" x14ac:dyDescent="0.3">
      <c r="B6" s="1263" t="s">
        <v>1449</v>
      </c>
      <c r="C6" s="1266" t="s">
        <v>1450</v>
      </c>
      <c r="D6" s="1268" t="s">
        <v>1451</v>
      </c>
      <c r="E6" s="1270" t="s">
        <v>1452</v>
      </c>
      <c r="F6" s="691" t="s">
        <v>1453</v>
      </c>
      <c r="G6" s="1272"/>
      <c r="H6" s="1272" t="s">
        <v>1455</v>
      </c>
      <c r="I6" s="1274" t="s">
        <v>1456</v>
      </c>
    </row>
    <row r="7" spans="2:9" ht="16.2" thickBot="1" x14ac:dyDescent="0.35">
      <c r="B7" s="1264"/>
      <c r="C7" s="1267"/>
      <c r="D7" s="1269"/>
      <c r="E7" s="1271"/>
      <c r="F7" s="692" t="s">
        <v>1454</v>
      </c>
      <c r="G7" s="1273"/>
      <c r="H7" s="1273"/>
      <c r="I7" s="1275"/>
    </row>
    <row r="8" spans="2:9" x14ac:dyDescent="0.3">
      <c r="B8" s="1264"/>
      <c r="C8" s="695" t="s">
        <v>1457</v>
      </c>
      <c r="D8" s="1276">
        <v>2012</v>
      </c>
      <c r="E8" s="1278" t="s">
        <v>1459</v>
      </c>
      <c r="F8" s="1280" t="s">
        <v>1460</v>
      </c>
      <c r="G8" s="1280" t="s">
        <v>1461</v>
      </c>
      <c r="H8" s="1282" t="s">
        <v>1462</v>
      </c>
      <c r="I8" s="1284"/>
    </row>
    <row r="9" spans="2:9" ht="15" thickBot="1" x14ac:dyDescent="0.35">
      <c r="B9" s="1264"/>
      <c r="C9" s="696" t="s">
        <v>1458</v>
      </c>
      <c r="D9" s="1277"/>
      <c r="E9" s="1279"/>
      <c r="F9" s="1281"/>
      <c r="G9" s="1281"/>
      <c r="H9" s="1283"/>
      <c r="I9" s="1285"/>
    </row>
    <row r="10" spans="2:9" x14ac:dyDescent="0.3">
      <c r="B10" s="1264"/>
      <c r="C10" s="1282" t="s">
        <v>1463</v>
      </c>
      <c r="D10" s="1276">
        <v>2012</v>
      </c>
      <c r="E10" s="1278" t="s">
        <v>1464</v>
      </c>
      <c r="F10" s="1280" t="s">
        <v>1465</v>
      </c>
      <c r="G10" s="1280" t="s">
        <v>1461</v>
      </c>
      <c r="H10" s="695"/>
      <c r="I10" s="1284"/>
    </row>
    <row r="11" spans="2:9" x14ac:dyDescent="0.3">
      <c r="B11" s="1264"/>
      <c r="C11" s="1286"/>
      <c r="D11" s="1287"/>
      <c r="E11" s="1288"/>
      <c r="F11" s="1289"/>
      <c r="G11" s="1289"/>
      <c r="H11" s="695" t="s">
        <v>1462</v>
      </c>
      <c r="I11" s="1290"/>
    </row>
    <row r="12" spans="2:9" ht="15" thickBot="1" x14ac:dyDescent="0.35">
      <c r="B12" s="1265"/>
      <c r="C12" s="1283"/>
      <c r="D12" s="1277"/>
      <c r="E12" s="1279"/>
      <c r="F12" s="1281"/>
      <c r="G12" s="1281"/>
      <c r="H12" s="696"/>
      <c r="I12" s="1285"/>
    </row>
    <row r="13" spans="2:9" x14ac:dyDescent="0.3">
      <c r="B13" s="1302" t="s">
        <v>1396</v>
      </c>
      <c r="C13" s="1300" t="s">
        <v>1466</v>
      </c>
      <c r="D13" s="1296" t="s">
        <v>1467</v>
      </c>
      <c r="E13" s="1306" t="s">
        <v>1468</v>
      </c>
      <c r="F13" s="693" t="s">
        <v>1469</v>
      </c>
      <c r="G13" s="1300"/>
      <c r="H13" s="693" t="s">
        <v>1472</v>
      </c>
      <c r="I13" s="1291" t="s">
        <v>1474</v>
      </c>
    </row>
    <row r="14" spans="2:9" x14ac:dyDescent="0.3">
      <c r="B14" s="1303"/>
      <c r="C14" s="1301"/>
      <c r="D14" s="1305"/>
      <c r="E14" s="1307"/>
      <c r="F14" s="693" t="s">
        <v>1470</v>
      </c>
      <c r="G14" s="1301"/>
      <c r="H14" s="693" t="s">
        <v>1473</v>
      </c>
      <c r="I14" s="1292"/>
    </row>
    <row r="15" spans="2:9" ht="15" thickBot="1" x14ac:dyDescent="0.35">
      <c r="B15" s="1303"/>
      <c r="C15" s="1273"/>
      <c r="D15" s="1297"/>
      <c r="E15" s="1308"/>
      <c r="F15" s="692" t="s">
        <v>1471</v>
      </c>
      <c r="G15" s="1273"/>
      <c r="H15" s="257"/>
      <c r="I15" s="1293"/>
    </row>
    <row r="16" spans="2:9" ht="86.4" thickBot="1" x14ac:dyDescent="0.35">
      <c r="B16" s="1303"/>
      <c r="C16" s="692" t="s">
        <v>1475</v>
      </c>
      <c r="D16" s="701" t="s">
        <v>1476</v>
      </c>
      <c r="E16" s="596" t="s">
        <v>1477</v>
      </c>
      <c r="F16" s="692" t="s">
        <v>1478</v>
      </c>
      <c r="G16" s="692"/>
      <c r="H16" s="692" t="s">
        <v>1479</v>
      </c>
      <c r="I16" s="702" t="s">
        <v>1480</v>
      </c>
    </row>
    <row r="17" spans="2:9" ht="78.599999999999994" thickBot="1" x14ac:dyDescent="0.35">
      <c r="B17" s="1303"/>
      <c r="C17" s="692" t="s">
        <v>1481</v>
      </c>
      <c r="D17" s="701" t="s">
        <v>1482</v>
      </c>
      <c r="E17" s="596" t="s">
        <v>1483</v>
      </c>
      <c r="F17" s="692" t="s">
        <v>1484</v>
      </c>
      <c r="G17" s="692" t="s">
        <v>1485</v>
      </c>
      <c r="H17" s="692" t="s">
        <v>1486</v>
      </c>
      <c r="I17" s="1294" t="s">
        <v>1487</v>
      </c>
    </row>
    <row r="18" spans="2:9" ht="36" customHeight="1" x14ac:dyDescent="0.3">
      <c r="B18" s="1303"/>
      <c r="C18" s="693" t="s">
        <v>1488</v>
      </c>
      <c r="D18" s="1296" t="s">
        <v>1490</v>
      </c>
      <c r="E18" s="1298" t="s">
        <v>1491</v>
      </c>
      <c r="F18" s="1300" t="s">
        <v>1492</v>
      </c>
      <c r="G18" s="1300"/>
      <c r="H18" s="1300" t="s">
        <v>1486</v>
      </c>
      <c r="I18" s="1295"/>
    </row>
    <row r="19" spans="2:9" ht="15" thickBot="1" x14ac:dyDescent="0.35">
      <c r="B19" s="1303"/>
      <c r="C19" s="692" t="s">
        <v>1489</v>
      </c>
      <c r="D19" s="1297"/>
      <c r="E19" s="1299"/>
      <c r="F19" s="1301"/>
      <c r="G19" s="1273"/>
      <c r="H19" s="1273"/>
      <c r="I19" s="1295"/>
    </row>
    <row r="20" spans="2:9" x14ac:dyDescent="0.3">
      <c r="B20" s="1303"/>
      <c r="C20" s="693" t="s">
        <v>1493</v>
      </c>
      <c r="D20" s="1296" t="s">
        <v>1490</v>
      </c>
      <c r="E20" s="1298" t="s">
        <v>1494</v>
      </c>
      <c r="F20" s="1301"/>
      <c r="G20" s="1300"/>
      <c r="H20" s="1300" t="s">
        <v>1486</v>
      </c>
      <c r="I20" s="1295"/>
    </row>
    <row r="21" spans="2:9" ht="15" thickBot="1" x14ac:dyDescent="0.35">
      <c r="B21" s="1304"/>
      <c r="C21" s="692" t="s">
        <v>1489</v>
      </c>
      <c r="D21" s="1297"/>
      <c r="E21" s="1299"/>
      <c r="F21" s="1273"/>
      <c r="G21" s="1273"/>
      <c r="H21" s="1273"/>
      <c r="I21" s="1275"/>
    </row>
    <row r="22" spans="2:9" ht="142.5" customHeight="1" x14ac:dyDescent="0.3">
      <c r="B22" s="1302" t="s">
        <v>1394</v>
      </c>
      <c r="C22" s="1300" t="s">
        <v>1495</v>
      </c>
      <c r="D22" s="1310" t="s">
        <v>1467</v>
      </c>
      <c r="E22" s="703">
        <v>3200</v>
      </c>
      <c r="F22" s="693" t="s">
        <v>1469</v>
      </c>
      <c r="G22" s="1300" t="s">
        <v>1497</v>
      </c>
      <c r="H22" s="1300" t="s">
        <v>1486</v>
      </c>
      <c r="I22" s="1294" t="s">
        <v>1498</v>
      </c>
    </row>
    <row r="23" spans="2:9" x14ac:dyDescent="0.3">
      <c r="B23" s="1303"/>
      <c r="C23" s="1301"/>
      <c r="D23" s="1311"/>
      <c r="E23" s="700" t="s">
        <v>1496</v>
      </c>
      <c r="F23" s="693" t="s">
        <v>1470</v>
      </c>
      <c r="G23" s="1301"/>
      <c r="H23" s="1301"/>
      <c r="I23" s="1295"/>
    </row>
    <row r="24" spans="2:9" ht="15" thickBot="1" x14ac:dyDescent="0.35">
      <c r="B24" s="1303"/>
      <c r="C24" s="1273"/>
      <c r="D24" s="1269"/>
      <c r="E24" s="257"/>
      <c r="F24" s="692" t="s">
        <v>1471</v>
      </c>
      <c r="G24" s="1273"/>
      <c r="H24" s="1273"/>
      <c r="I24" s="1275"/>
    </row>
    <row r="25" spans="2:9" ht="47.4" thickBot="1" x14ac:dyDescent="0.35">
      <c r="B25" s="1303"/>
      <c r="C25" s="692" t="s">
        <v>1499</v>
      </c>
      <c r="D25" s="692"/>
      <c r="E25" s="704" t="s">
        <v>1500</v>
      </c>
      <c r="F25" s="692" t="s">
        <v>1501</v>
      </c>
      <c r="G25" s="692"/>
      <c r="H25" s="692" t="s">
        <v>1486</v>
      </c>
      <c r="I25" s="702" t="s">
        <v>1502</v>
      </c>
    </row>
    <row r="26" spans="2:9" ht="47.4" thickBot="1" x14ac:dyDescent="0.35">
      <c r="B26" s="1304"/>
      <c r="C26" s="692" t="s">
        <v>1503</v>
      </c>
      <c r="D26" s="692"/>
      <c r="E26" s="704" t="s">
        <v>1504</v>
      </c>
      <c r="F26" s="692" t="s">
        <v>1501</v>
      </c>
      <c r="G26" s="692"/>
      <c r="H26" s="692" t="s">
        <v>1486</v>
      </c>
      <c r="I26" s="702" t="s">
        <v>1505</v>
      </c>
    </row>
    <row r="27" spans="2:9" ht="15" thickBot="1" x14ac:dyDescent="0.35">
      <c r="B27" s="1312" t="s">
        <v>1386</v>
      </c>
      <c r="C27" s="705" t="s">
        <v>1506</v>
      </c>
      <c r="D27" s="701">
        <v>2016</v>
      </c>
      <c r="E27" s="596" t="s">
        <v>1507</v>
      </c>
      <c r="F27" s="705" t="s">
        <v>1508</v>
      </c>
      <c r="G27" s="692" t="s">
        <v>1509</v>
      </c>
      <c r="H27" s="705" t="s">
        <v>1510</v>
      </c>
      <c r="I27" s="706" t="s">
        <v>1511</v>
      </c>
    </row>
    <row r="28" spans="2:9" x14ac:dyDescent="0.3">
      <c r="B28" s="1264"/>
      <c r="C28" s="707" t="s">
        <v>1512</v>
      </c>
      <c r="D28" s="1296" t="s">
        <v>1513</v>
      </c>
      <c r="E28" s="709">
        <v>170595</v>
      </c>
      <c r="F28" s="1315" t="s">
        <v>1515</v>
      </c>
      <c r="G28" s="1300" t="s">
        <v>1516</v>
      </c>
      <c r="H28" s="1315" t="s">
        <v>1517</v>
      </c>
      <c r="I28" s="1291" t="s">
        <v>1518</v>
      </c>
    </row>
    <row r="29" spans="2:9" ht="15" thickBot="1" x14ac:dyDescent="0.35">
      <c r="B29" s="1313"/>
      <c r="C29" s="708" t="s">
        <v>1489</v>
      </c>
      <c r="D29" s="1314"/>
      <c r="E29" s="603" t="s">
        <v>1514</v>
      </c>
      <c r="F29" s="1316"/>
      <c r="G29" s="1317"/>
      <c r="H29" s="1316"/>
      <c r="I29" s="1309"/>
    </row>
    <row r="30" spans="2:9" ht="15" thickBot="1" x14ac:dyDescent="0.35"/>
    <row r="31" spans="2:9" ht="15" thickBot="1" x14ac:dyDescent="0.35">
      <c r="B31" s="205" t="s">
        <v>1439</v>
      </c>
      <c r="C31" s="484" t="s">
        <v>1519</v>
      </c>
      <c r="D31" s="484" t="s">
        <v>1520</v>
      </c>
      <c r="E31" s="484" t="s">
        <v>1521</v>
      </c>
      <c r="F31" s="484" t="s">
        <v>1522</v>
      </c>
      <c r="G31" s="437" t="s">
        <v>1447</v>
      </c>
    </row>
    <row r="32" spans="2:9" ht="20.399999999999999" x14ac:dyDescent="0.3">
      <c r="B32" s="368" t="s">
        <v>1396</v>
      </c>
      <c r="C32" s="294" t="s">
        <v>1523</v>
      </c>
      <c r="D32" s="294">
        <v>2013</v>
      </c>
      <c r="E32" s="294" t="s">
        <v>1524</v>
      </c>
      <c r="F32" s="294" t="s">
        <v>1525</v>
      </c>
      <c r="G32" s="710" t="s">
        <v>1526</v>
      </c>
    </row>
    <row r="33" spans="2:7" ht="40.799999999999997" x14ac:dyDescent="0.3">
      <c r="B33" s="368" t="s">
        <v>1527</v>
      </c>
      <c r="C33" s="294" t="s">
        <v>1523</v>
      </c>
      <c r="D33" s="294">
        <v>2013</v>
      </c>
      <c r="E33" s="294" t="s">
        <v>1528</v>
      </c>
      <c r="F33" s="294" t="s">
        <v>1529</v>
      </c>
      <c r="G33" s="710" t="s">
        <v>1530</v>
      </c>
    </row>
    <row r="34" spans="2:7" ht="41.4" thickBot="1" x14ac:dyDescent="0.35">
      <c r="B34" s="492" t="s">
        <v>1531</v>
      </c>
      <c r="C34" s="383" t="s">
        <v>1523</v>
      </c>
      <c r="D34" s="383">
        <v>2014</v>
      </c>
      <c r="E34" s="383" t="s">
        <v>1532</v>
      </c>
      <c r="F34" s="383" t="s">
        <v>1533</v>
      </c>
      <c r="G34" s="675" t="s">
        <v>1534</v>
      </c>
    </row>
  </sheetData>
  <mergeCells count="54">
    <mergeCell ref="I28:I29"/>
    <mergeCell ref="B22:B26"/>
    <mergeCell ref="C22:C24"/>
    <mergeCell ref="D22:D24"/>
    <mergeCell ref="G22:G24"/>
    <mergeCell ref="H22:H24"/>
    <mergeCell ref="I22:I24"/>
    <mergeCell ref="B27:B29"/>
    <mergeCell ref="D28:D29"/>
    <mergeCell ref="F28:F29"/>
    <mergeCell ref="G28:G29"/>
    <mergeCell ref="H28:H29"/>
    <mergeCell ref="I17:I21"/>
    <mergeCell ref="D18:D19"/>
    <mergeCell ref="E18:E19"/>
    <mergeCell ref="F18:F21"/>
    <mergeCell ref="B13:B21"/>
    <mergeCell ref="C13:C15"/>
    <mergeCell ref="D13:D15"/>
    <mergeCell ref="E13:E15"/>
    <mergeCell ref="G13:G15"/>
    <mergeCell ref="G18:G19"/>
    <mergeCell ref="H18:H19"/>
    <mergeCell ref="D20:D21"/>
    <mergeCell ref="E20:E21"/>
    <mergeCell ref="G20:G21"/>
    <mergeCell ref="H20:H21"/>
    <mergeCell ref="E10:E12"/>
    <mergeCell ref="F10:F12"/>
    <mergeCell ref="G10:G12"/>
    <mergeCell ref="I10:I12"/>
    <mergeCell ref="I13:I15"/>
    <mergeCell ref="B5:I5"/>
    <mergeCell ref="B6:B12"/>
    <mergeCell ref="C6:C7"/>
    <mergeCell ref="D6:D7"/>
    <mergeCell ref="E6:E7"/>
    <mergeCell ref="G6:G7"/>
    <mergeCell ref="H6:H7"/>
    <mergeCell ref="I6:I7"/>
    <mergeCell ref="D8:D9"/>
    <mergeCell ref="E8:E9"/>
    <mergeCell ref="F8:F9"/>
    <mergeCell ref="G8:G9"/>
    <mergeCell ref="H8:H9"/>
    <mergeCell ref="I8:I9"/>
    <mergeCell ref="C10:C12"/>
    <mergeCell ref="D10:D12"/>
    <mergeCell ref="I3:I4"/>
    <mergeCell ref="B3:B4"/>
    <mergeCell ref="C3:C4"/>
    <mergeCell ref="F3:F4"/>
    <mergeCell ref="G3:G4"/>
    <mergeCell ref="H3:H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J17"/>
  <sheetViews>
    <sheetView showGridLines="0" workbookViewId="0">
      <selection sqref="A1:A1048576"/>
    </sheetView>
  </sheetViews>
  <sheetFormatPr defaultRowHeight="14.4" x14ac:dyDescent="0.3"/>
  <cols>
    <col min="1" max="1" width="2.6640625" customWidth="1"/>
  </cols>
  <sheetData>
    <row r="1" spans="2:10" x14ac:dyDescent="0.3">
      <c r="B1" s="16" t="s">
        <v>1535</v>
      </c>
    </row>
    <row r="2" spans="2:10" ht="15" thickBot="1" x14ac:dyDescent="0.35"/>
    <row r="3" spans="2:10" ht="21" customHeight="1" thickBot="1" x14ac:dyDescent="0.35">
      <c r="B3" s="1318" t="s">
        <v>1564</v>
      </c>
      <c r="C3" s="1319"/>
      <c r="D3" s="1319"/>
      <c r="E3" s="1319"/>
      <c r="F3" s="1319"/>
      <c r="G3" s="1319"/>
      <c r="H3" s="1319"/>
      <c r="I3" s="1319"/>
      <c r="J3" s="1320"/>
    </row>
    <row r="4" spans="2:10" ht="15" thickBot="1" x14ac:dyDescent="0.35">
      <c r="B4" s="1321" t="s">
        <v>1536</v>
      </c>
      <c r="C4" s="1323" t="s">
        <v>1037</v>
      </c>
      <c r="D4" s="1323" t="s">
        <v>148</v>
      </c>
      <c r="E4" s="1325" t="s">
        <v>1537</v>
      </c>
      <c r="F4" s="1326"/>
      <c r="G4" s="1327"/>
      <c r="H4" s="1325" t="s">
        <v>1538</v>
      </c>
      <c r="I4" s="1326"/>
      <c r="J4" s="1328"/>
    </row>
    <row r="5" spans="2:10" ht="21" thickBot="1" x14ac:dyDescent="0.35">
      <c r="B5" s="1322"/>
      <c r="C5" s="1324"/>
      <c r="D5" s="1324"/>
      <c r="E5" s="289" t="s">
        <v>1539</v>
      </c>
      <c r="F5" s="289" t="s">
        <v>1540</v>
      </c>
      <c r="G5" s="290" t="s">
        <v>1541</v>
      </c>
      <c r="H5" s="289" t="s">
        <v>1539</v>
      </c>
      <c r="I5" s="323" t="s">
        <v>1542</v>
      </c>
      <c r="J5" s="213" t="s">
        <v>1543</v>
      </c>
    </row>
    <row r="6" spans="2:10" x14ac:dyDescent="0.3">
      <c r="B6" s="1329">
        <v>1</v>
      </c>
      <c r="C6" s="1332">
        <v>2004879</v>
      </c>
      <c r="D6" s="1060" t="s">
        <v>1436</v>
      </c>
      <c r="E6" s="1332" t="s">
        <v>1544</v>
      </c>
      <c r="F6" s="1332" t="s">
        <v>1545</v>
      </c>
      <c r="G6" s="1340">
        <v>44302</v>
      </c>
      <c r="H6" s="1332" t="s">
        <v>1546</v>
      </c>
      <c r="I6" s="711"/>
      <c r="J6" s="1334">
        <v>1405</v>
      </c>
    </row>
    <row r="7" spans="2:10" ht="21" thickBot="1" x14ac:dyDescent="0.35">
      <c r="B7" s="1330"/>
      <c r="C7" s="1333"/>
      <c r="D7" s="1065"/>
      <c r="E7" s="1064"/>
      <c r="F7" s="1064"/>
      <c r="G7" s="1341"/>
      <c r="H7" s="1064"/>
      <c r="I7" s="269" t="s">
        <v>1386</v>
      </c>
      <c r="J7" s="1335"/>
    </row>
    <row r="8" spans="2:10" x14ac:dyDescent="0.3">
      <c r="B8" s="1330"/>
      <c r="C8" s="1333"/>
      <c r="D8" s="1065"/>
      <c r="E8" s="1063" t="s">
        <v>1544</v>
      </c>
      <c r="F8" s="1063" t="s">
        <v>1547</v>
      </c>
      <c r="G8" s="1336">
        <v>346</v>
      </c>
      <c r="H8" s="1063" t="s">
        <v>1548</v>
      </c>
      <c r="I8" s="711"/>
      <c r="J8" s="1338">
        <v>73</v>
      </c>
    </row>
    <row r="9" spans="2:10" ht="31.2" thickBot="1" x14ac:dyDescent="0.35">
      <c r="B9" s="1330"/>
      <c r="C9" s="1333"/>
      <c r="D9" s="1065"/>
      <c r="E9" s="1064"/>
      <c r="F9" s="1064"/>
      <c r="G9" s="1337"/>
      <c r="H9" s="1064"/>
      <c r="I9" s="269" t="s">
        <v>1549</v>
      </c>
      <c r="J9" s="1339"/>
    </row>
    <row r="10" spans="2:10" ht="15" thickBot="1" x14ac:dyDescent="0.35">
      <c r="B10" s="1331"/>
      <c r="C10" s="1064"/>
      <c r="D10" s="1061"/>
      <c r="E10" s="401" t="s">
        <v>1544</v>
      </c>
      <c r="F10" s="401" t="s">
        <v>1550</v>
      </c>
      <c r="G10" s="268">
        <v>248</v>
      </c>
      <c r="H10" s="401"/>
      <c r="I10" s="269"/>
      <c r="J10" s="712"/>
    </row>
    <row r="11" spans="2:10" ht="21" thickBot="1" x14ac:dyDescent="0.35">
      <c r="B11" s="1342">
        <v>2</v>
      </c>
      <c r="C11" s="1063">
        <v>2008572</v>
      </c>
      <c r="D11" s="1062" t="s">
        <v>1396</v>
      </c>
      <c r="E11" s="401" t="s">
        <v>1466</v>
      </c>
      <c r="F11" s="401" t="s">
        <v>1551</v>
      </c>
      <c r="G11" s="713">
        <v>16800</v>
      </c>
      <c r="H11" s="401" t="s">
        <v>1552</v>
      </c>
      <c r="I11" s="269" t="s">
        <v>1553</v>
      </c>
      <c r="J11" s="714">
        <v>3000</v>
      </c>
    </row>
    <row r="12" spans="2:10" ht="21" thickBot="1" x14ac:dyDescent="0.35">
      <c r="B12" s="1331"/>
      <c r="C12" s="1064"/>
      <c r="D12" s="1061"/>
      <c r="E12" s="401"/>
      <c r="F12" s="401"/>
      <c r="G12" s="268"/>
      <c r="H12" s="401" t="s">
        <v>1554</v>
      </c>
      <c r="I12" s="269" t="s">
        <v>1553</v>
      </c>
      <c r="J12" s="714">
        <v>13650</v>
      </c>
    </row>
    <row r="13" spans="2:10" ht="15" thickBot="1" x14ac:dyDescent="0.35">
      <c r="B13" s="715">
        <v>3</v>
      </c>
      <c r="C13" s="401">
        <v>2034859</v>
      </c>
      <c r="D13" s="401" t="s">
        <v>1555</v>
      </c>
      <c r="E13" s="401" t="s">
        <v>1544</v>
      </c>
      <c r="F13" s="401" t="s">
        <v>1556</v>
      </c>
      <c r="G13" s="268">
        <v>707</v>
      </c>
      <c r="H13" s="401"/>
      <c r="I13" s="269"/>
      <c r="J13" s="712"/>
    </row>
    <row r="14" spans="2:10" ht="51.6" thickBot="1" x14ac:dyDescent="0.35">
      <c r="B14" s="715">
        <v>4</v>
      </c>
      <c r="C14" s="401">
        <v>2074192</v>
      </c>
      <c r="D14" s="269" t="s">
        <v>1400</v>
      </c>
      <c r="E14" s="401"/>
      <c r="F14" s="401"/>
      <c r="G14" s="268"/>
      <c r="H14" s="401" t="s">
        <v>1557</v>
      </c>
      <c r="I14" s="269" t="s">
        <v>1558</v>
      </c>
      <c r="J14" s="714">
        <v>158290</v>
      </c>
    </row>
    <row r="15" spans="2:10" ht="51.75" customHeight="1" x14ac:dyDescent="0.3">
      <c r="B15" s="1342">
        <v>5</v>
      </c>
      <c r="C15" s="1063">
        <v>5124913</v>
      </c>
      <c r="D15" s="1063" t="s">
        <v>1386</v>
      </c>
      <c r="E15" s="1063"/>
      <c r="F15" s="1063"/>
      <c r="G15" s="1336" t="s">
        <v>1559</v>
      </c>
      <c r="H15" s="399" t="s">
        <v>1560</v>
      </c>
      <c r="I15" s="1343" t="s">
        <v>1562</v>
      </c>
      <c r="J15" s="1338">
        <v>751</v>
      </c>
    </row>
    <row r="16" spans="2:10" ht="15" thickBot="1" x14ac:dyDescent="0.35">
      <c r="B16" s="1331"/>
      <c r="C16" s="1064"/>
      <c r="D16" s="1064"/>
      <c r="E16" s="1064"/>
      <c r="F16" s="1064"/>
      <c r="G16" s="1337"/>
      <c r="H16" s="401" t="s">
        <v>1561</v>
      </c>
      <c r="I16" s="1344"/>
      <c r="J16" s="1339"/>
    </row>
    <row r="17" spans="2:10" ht="21" thickBot="1" x14ac:dyDescent="0.35">
      <c r="B17" s="716">
        <v>6</v>
      </c>
      <c r="C17" s="717">
        <v>5435528</v>
      </c>
      <c r="D17" s="717" t="s">
        <v>1449</v>
      </c>
      <c r="E17" s="280" t="s">
        <v>1563</v>
      </c>
      <c r="F17" s="717" t="s">
        <v>1386</v>
      </c>
      <c r="G17" s="281">
        <v>300</v>
      </c>
      <c r="H17" s="717"/>
      <c r="I17" s="280"/>
      <c r="J17" s="718"/>
    </row>
  </sheetData>
  <mergeCells count="30">
    <mergeCell ref="E15:E16"/>
    <mergeCell ref="F15:F16"/>
    <mergeCell ref="G15:G16"/>
    <mergeCell ref="I15:I16"/>
    <mergeCell ref="J15:J16"/>
    <mergeCell ref="B11:B12"/>
    <mergeCell ref="C11:C12"/>
    <mergeCell ref="D11:D12"/>
    <mergeCell ref="B15:B16"/>
    <mergeCell ref="C15:C16"/>
    <mergeCell ref="D15:D16"/>
    <mergeCell ref="H6:H7"/>
    <mergeCell ref="J6:J7"/>
    <mergeCell ref="E8:E9"/>
    <mergeCell ref="F8:F9"/>
    <mergeCell ref="G8:G9"/>
    <mergeCell ref="H8:H9"/>
    <mergeCell ref="J8:J9"/>
    <mergeCell ref="G6:G7"/>
    <mergeCell ref="B6:B10"/>
    <mergeCell ref="C6:C10"/>
    <mergeCell ref="D6:D10"/>
    <mergeCell ref="E6:E7"/>
    <mergeCell ref="F6:F7"/>
    <mergeCell ref="B3:J3"/>
    <mergeCell ref="B4:B5"/>
    <mergeCell ref="C4:C5"/>
    <mergeCell ref="D4:D5"/>
    <mergeCell ref="E4:G4"/>
    <mergeCell ref="H4:J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M20"/>
  <sheetViews>
    <sheetView showGridLines="0" workbookViewId="0">
      <selection sqref="A1:A1048576"/>
    </sheetView>
  </sheetViews>
  <sheetFormatPr defaultRowHeight="14.4" x14ac:dyDescent="0.3"/>
  <cols>
    <col min="1" max="1" width="2.6640625" customWidth="1"/>
    <col min="9" max="9" width="26.109375" bestFit="1" customWidth="1"/>
  </cols>
  <sheetData>
    <row r="1" spans="2:13" x14ac:dyDescent="0.3">
      <c r="B1" s="16" t="s">
        <v>1565</v>
      </c>
    </row>
    <row r="3" spans="2:13" x14ac:dyDescent="0.3">
      <c r="B3" s="1348" t="s">
        <v>1439</v>
      </c>
      <c r="C3" s="1349" t="s">
        <v>1566</v>
      </c>
      <c r="D3" s="719" t="s">
        <v>1441</v>
      </c>
      <c r="E3" s="719" t="s">
        <v>1567</v>
      </c>
      <c r="F3" s="235"/>
      <c r="G3" s="235"/>
      <c r="H3" s="1350" t="s">
        <v>1571</v>
      </c>
      <c r="I3" s="1349" t="s">
        <v>91</v>
      </c>
    </row>
    <row r="4" spans="2:13" ht="30.6" x14ac:dyDescent="0.3">
      <c r="B4" s="1348"/>
      <c r="C4" s="1349"/>
      <c r="D4" s="719" t="s">
        <v>1442</v>
      </c>
      <c r="E4" s="719" t="s">
        <v>1568</v>
      </c>
      <c r="F4" s="235" t="s">
        <v>1569</v>
      </c>
      <c r="G4" s="235" t="s">
        <v>1570</v>
      </c>
      <c r="H4" s="1350"/>
      <c r="I4" s="1349"/>
    </row>
    <row r="5" spans="2:13" x14ac:dyDescent="0.3">
      <c r="B5" s="1351" t="s">
        <v>1572</v>
      </c>
      <c r="C5" s="1352"/>
      <c r="D5" s="1352"/>
      <c r="E5" s="1352"/>
      <c r="F5" s="1352"/>
      <c r="G5" s="1352"/>
      <c r="H5" s="1352"/>
      <c r="I5" s="1353"/>
    </row>
    <row r="6" spans="2:13" ht="15" thickBot="1" x14ac:dyDescent="0.35">
      <c r="B6" s="720" t="s">
        <v>1573</v>
      </c>
      <c r="C6" s="383" t="s">
        <v>1574</v>
      </c>
      <c r="D6" s="721" t="s">
        <v>1575</v>
      </c>
      <c r="E6" s="721">
        <v>0.9</v>
      </c>
      <c r="F6" s="722" t="s">
        <v>1576</v>
      </c>
      <c r="G6" s="722" t="s">
        <v>193</v>
      </c>
      <c r="H6" s="722" t="s">
        <v>192</v>
      </c>
      <c r="I6" s="723" t="s">
        <v>1577</v>
      </c>
    </row>
    <row r="7" spans="2:13" ht="15" thickBot="1" x14ac:dyDescent="0.35">
      <c r="B7" s="720"/>
      <c r="C7" s="724"/>
      <c r="D7" s="721"/>
      <c r="E7" s="721"/>
      <c r="F7" s="722"/>
      <c r="G7" s="722"/>
      <c r="H7" s="722"/>
      <c r="I7" s="725"/>
    </row>
    <row r="8" spans="2:13" x14ac:dyDescent="0.3">
      <c r="B8" s="1345" t="s">
        <v>1578</v>
      </c>
      <c r="C8" s="1346"/>
      <c r="D8" s="1346"/>
      <c r="E8" s="1346"/>
      <c r="F8" s="1346"/>
      <c r="G8" s="1346"/>
      <c r="H8" s="1346"/>
      <c r="I8" s="1347"/>
    </row>
    <row r="9" spans="2:13" ht="15" thickBot="1" x14ac:dyDescent="0.35">
      <c r="B9" s="726" t="s">
        <v>1386</v>
      </c>
      <c r="C9" s="727" t="s">
        <v>1579</v>
      </c>
      <c r="D9" s="728"/>
      <c r="E9" s="729">
        <v>8856</v>
      </c>
      <c r="F9" s="730" t="s">
        <v>1580</v>
      </c>
      <c r="G9" s="730" t="s">
        <v>193</v>
      </c>
      <c r="H9" s="730" t="s">
        <v>192</v>
      </c>
      <c r="I9" s="731" t="s">
        <v>1581</v>
      </c>
    </row>
    <row r="10" spans="2:13" ht="15" thickBot="1" x14ac:dyDescent="0.35">
      <c r="B10" s="699"/>
      <c r="C10" s="694"/>
      <c r="D10" s="694"/>
      <c r="E10" s="697"/>
      <c r="F10" s="698"/>
      <c r="G10" s="698"/>
      <c r="H10" s="698"/>
      <c r="I10" s="694"/>
    </row>
    <row r="11" spans="2:13" ht="15" thickBot="1" x14ac:dyDescent="0.35">
      <c r="B11" s="1363" t="s">
        <v>1582</v>
      </c>
      <c r="C11" s="1364"/>
      <c r="D11" s="1364"/>
      <c r="E11" s="1365"/>
      <c r="F11" s="1366"/>
      <c r="G11" s="1364"/>
      <c r="H11" s="1364"/>
      <c r="I11" s="1365"/>
      <c r="J11" s="1366"/>
      <c r="K11" s="1364"/>
      <c r="L11" s="1364"/>
      <c r="M11" s="1367"/>
    </row>
    <row r="12" spans="2:13" ht="61.8" thickBot="1" x14ac:dyDescent="0.35">
      <c r="B12" s="1368" t="s">
        <v>1583</v>
      </c>
      <c r="C12" s="1368" t="s">
        <v>1584</v>
      </c>
      <c r="D12" s="1368" t="s">
        <v>1585</v>
      </c>
      <c r="E12" s="1010" t="s">
        <v>1586</v>
      </c>
      <c r="F12" s="1011"/>
      <c r="G12" s="1011"/>
      <c r="H12" s="1011"/>
      <c r="I12" s="1011"/>
      <c r="J12" s="732"/>
      <c r="K12" s="733" t="s">
        <v>1587</v>
      </c>
      <c r="L12" s="1370" t="s">
        <v>1589</v>
      </c>
      <c r="M12" s="1370" t="s">
        <v>595</v>
      </c>
    </row>
    <row r="13" spans="2:13" ht="41.4" thickBot="1" x14ac:dyDescent="0.35">
      <c r="B13" s="1369"/>
      <c r="C13" s="1369"/>
      <c r="D13" s="1369"/>
      <c r="E13" s="255" t="s">
        <v>1590</v>
      </c>
      <c r="F13" s="255" t="s">
        <v>1591</v>
      </c>
      <c r="G13" s="732" t="s">
        <v>1592</v>
      </c>
      <c r="H13" s="732" t="s">
        <v>1593</v>
      </c>
      <c r="I13" s="732" t="s">
        <v>1594</v>
      </c>
      <c r="J13" s="324" t="s">
        <v>1595</v>
      </c>
      <c r="K13" s="732" t="s">
        <v>1588</v>
      </c>
      <c r="L13" s="1371"/>
      <c r="M13" s="1371"/>
    </row>
    <row r="14" spans="2:13" ht="165" customHeight="1" thickBot="1" x14ac:dyDescent="0.35">
      <c r="B14" s="1354" t="s">
        <v>1596</v>
      </c>
      <c r="C14" s="1357" t="s">
        <v>1597</v>
      </c>
      <c r="D14" s="334" t="s">
        <v>1598</v>
      </c>
      <c r="E14" s="734" t="s">
        <v>1599</v>
      </c>
      <c r="F14" s="735">
        <v>1660</v>
      </c>
      <c r="G14" s="735">
        <v>47615</v>
      </c>
      <c r="H14" s="735">
        <v>28684</v>
      </c>
      <c r="I14" s="735">
        <v>29259</v>
      </c>
      <c r="J14" s="525">
        <v>11.75</v>
      </c>
      <c r="K14" s="525">
        <v>955</v>
      </c>
      <c r="L14" s="1360" t="s">
        <v>1600</v>
      </c>
      <c r="M14" s="1360" t="s">
        <v>1601</v>
      </c>
    </row>
    <row r="15" spans="2:13" ht="15" thickBot="1" x14ac:dyDescent="0.35">
      <c r="B15" s="1355"/>
      <c r="C15" s="1358"/>
      <c r="D15" s="334" t="s">
        <v>1602</v>
      </c>
      <c r="E15" s="736">
        <v>1</v>
      </c>
      <c r="F15" s="735">
        <v>1285</v>
      </c>
      <c r="G15" s="735">
        <v>36941</v>
      </c>
      <c r="H15" s="735">
        <v>28741</v>
      </c>
      <c r="I15" s="735">
        <v>29259</v>
      </c>
      <c r="J15" s="525">
        <v>11.75</v>
      </c>
      <c r="K15" s="525">
        <v>666</v>
      </c>
      <c r="L15" s="1361"/>
      <c r="M15" s="1361"/>
    </row>
    <row r="16" spans="2:13" ht="15" thickBot="1" x14ac:dyDescent="0.35">
      <c r="B16" s="1355"/>
      <c r="C16" s="1358"/>
      <c r="D16" s="334" t="s">
        <v>1603</v>
      </c>
      <c r="E16" s="736">
        <v>1</v>
      </c>
      <c r="F16" s="525">
        <v>244</v>
      </c>
      <c r="G16" s="735">
        <v>6588</v>
      </c>
      <c r="H16" s="735">
        <v>26978</v>
      </c>
      <c r="I16" s="735">
        <v>29259</v>
      </c>
      <c r="J16" s="525">
        <v>11.75</v>
      </c>
      <c r="K16" s="525">
        <v>557</v>
      </c>
      <c r="L16" s="1361"/>
      <c r="M16" s="1361"/>
    </row>
    <row r="17" spans="2:13" ht="21" thickBot="1" x14ac:dyDescent="0.35">
      <c r="B17" s="1355"/>
      <c r="C17" s="1358"/>
      <c r="D17" s="334" t="s">
        <v>1604</v>
      </c>
      <c r="E17" s="734" t="s">
        <v>1599</v>
      </c>
      <c r="F17" s="525">
        <v>107</v>
      </c>
      <c r="G17" s="735">
        <v>2929</v>
      </c>
      <c r="H17" s="735">
        <v>27381</v>
      </c>
      <c r="I17" s="735">
        <v>29259</v>
      </c>
      <c r="J17" s="525">
        <v>11.75</v>
      </c>
      <c r="K17" s="525">
        <v>201</v>
      </c>
      <c r="L17" s="1361"/>
      <c r="M17" s="1361"/>
    </row>
    <row r="18" spans="2:13" ht="21" thickBot="1" x14ac:dyDescent="0.35">
      <c r="B18" s="1355"/>
      <c r="C18" s="1358"/>
      <c r="D18" s="334" t="s">
        <v>1605</v>
      </c>
      <c r="E18" s="736">
        <v>0.4</v>
      </c>
      <c r="F18" s="525">
        <v>39</v>
      </c>
      <c r="G18" s="735">
        <v>1133</v>
      </c>
      <c r="H18" s="735">
        <v>29014</v>
      </c>
      <c r="I18" s="735">
        <v>29259</v>
      </c>
      <c r="J18" s="525">
        <v>11.75</v>
      </c>
      <c r="K18" s="525">
        <v>10</v>
      </c>
      <c r="L18" s="1361"/>
      <c r="M18" s="1361"/>
    </row>
    <row r="19" spans="2:13" ht="21" thickBot="1" x14ac:dyDescent="0.35">
      <c r="B19" s="1356"/>
      <c r="C19" s="1359"/>
      <c r="D19" s="334" t="s">
        <v>1606</v>
      </c>
      <c r="E19" s="736">
        <v>1</v>
      </c>
      <c r="F19" s="525">
        <v>53</v>
      </c>
      <c r="G19" s="735">
        <v>1349</v>
      </c>
      <c r="H19" s="735">
        <v>25502</v>
      </c>
      <c r="I19" s="735">
        <v>29259</v>
      </c>
      <c r="J19" s="525">
        <v>11.75</v>
      </c>
      <c r="K19" s="525">
        <v>199</v>
      </c>
      <c r="L19" s="1362"/>
      <c r="M19" s="1362"/>
    </row>
    <row r="20" spans="2:13" ht="15" thickBot="1" x14ac:dyDescent="0.35">
      <c r="B20" s="737" t="s">
        <v>1607</v>
      </c>
      <c r="C20" s="334"/>
      <c r="D20" s="334"/>
      <c r="E20" s="734"/>
      <c r="F20" s="735">
        <v>3388</v>
      </c>
      <c r="G20" s="735">
        <v>96555</v>
      </c>
      <c r="H20" s="525"/>
      <c r="I20" s="525"/>
      <c r="J20" s="525"/>
      <c r="K20" s="735">
        <v>2588</v>
      </c>
      <c r="L20" s="334"/>
      <c r="M20" s="738"/>
    </row>
  </sheetData>
  <mergeCells count="19">
    <mergeCell ref="B14:B19"/>
    <mergeCell ref="C14:C19"/>
    <mergeCell ref="L14:L19"/>
    <mergeCell ref="M14:M19"/>
    <mergeCell ref="B11:E11"/>
    <mergeCell ref="F11:I11"/>
    <mergeCell ref="J11:M11"/>
    <mergeCell ref="B12:B13"/>
    <mergeCell ref="C12:C13"/>
    <mergeCell ref="D12:D13"/>
    <mergeCell ref="E12:I12"/>
    <mergeCell ref="L12:L13"/>
    <mergeCell ref="M12:M13"/>
    <mergeCell ref="B8:I8"/>
    <mergeCell ref="B3:B4"/>
    <mergeCell ref="C3:C4"/>
    <mergeCell ref="H3:H4"/>
    <mergeCell ref="I3:I4"/>
    <mergeCell ref="B5:I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D5"/>
  <sheetViews>
    <sheetView workbookViewId="0">
      <selection activeCell="C10" sqref="C10"/>
    </sheetView>
  </sheetViews>
  <sheetFormatPr defaultColWidth="9.109375" defaultRowHeight="12" x14ac:dyDescent="0.25"/>
  <cols>
    <col min="1" max="1" width="2.33203125" style="1" customWidth="1"/>
    <col min="2" max="2" width="19.6640625" style="1" customWidth="1"/>
    <col min="3" max="3" width="36.5546875" style="1" customWidth="1"/>
    <col min="4" max="4" width="21" style="1" bestFit="1" customWidth="1"/>
    <col min="5" max="16384" width="9.109375" style="1"/>
  </cols>
  <sheetData>
    <row r="1" spans="2:4" x14ac:dyDescent="0.25">
      <c r="B1" s="63" t="s">
        <v>65</v>
      </c>
    </row>
    <row r="2" spans="2:4" x14ac:dyDescent="0.25">
      <c r="B2" s="63"/>
    </row>
    <row r="3" spans="2:4" x14ac:dyDescent="0.25">
      <c r="B3" s="64" t="s">
        <v>66</v>
      </c>
      <c r="C3" s="65" t="s">
        <v>67</v>
      </c>
      <c r="D3" s="65" t="s">
        <v>68</v>
      </c>
    </row>
    <row r="4" spans="2:4" x14ac:dyDescent="0.25">
      <c r="B4" s="56" t="s">
        <v>60</v>
      </c>
      <c r="C4" s="56" t="s">
        <v>69</v>
      </c>
      <c r="D4" s="66">
        <v>128</v>
      </c>
    </row>
    <row r="5" spans="2:4" x14ac:dyDescent="0.25">
      <c r="B5" s="56" t="s">
        <v>61</v>
      </c>
      <c r="C5" s="56" t="s">
        <v>70</v>
      </c>
      <c r="D5" s="66">
        <v>43</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J15"/>
  <sheetViews>
    <sheetView showGridLines="0" workbookViewId="0">
      <selection sqref="A1:A1048576"/>
    </sheetView>
  </sheetViews>
  <sheetFormatPr defaultRowHeight="14.4" x14ac:dyDescent="0.3"/>
  <cols>
    <col min="1" max="1" width="2.6640625" customWidth="1"/>
  </cols>
  <sheetData>
    <row r="1" spans="2:10" x14ac:dyDescent="0.3">
      <c r="B1" s="16" t="s">
        <v>1608</v>
      </c>
    </row>
    <row r="2" spans="2:10" ht="15" thickBot="1" x14ac:dyDescent="0.35"/>
    <row r="3" spans="2:10" ht="15" thickBot="1" x14ac:dyDescent="0.35">
      <c r="B3" s="1372" t="s">
        <v>1609</v>
      </c>
      <c r="C3" s="1373"/>
      <c r="D3" s="1373"/>
      <c r="E3" s="1373"/>
      <c r="F3" s="1373"/>
      <c r="G3" s="1373"/>
      <c r="H3" s="1373"/>
      <c r="I3" s="1373"/>
      <c r="J3" s="1374"/>
    </row>
    <row r="4" spans="2:10" ht="15" thickBot="1" x14ac:dyDescent="0.35">
      <c r="B4" s="744" t="s">
        <v>148</v>
      </c>
      <c r="C4" s="745" t="s">
        <v>158</v>
      </c>
      <c r="D4" s="746" t="s">
        <v>160</v>
      </c>
      <c r="E4" s="746" t="s">
        <v>52</v>
      </c>
      <c r="F4" s="746" t="s">
        <v>1610</v>
      </c>
      <c r="G4" s="746" t="s">
        <v>1611</v>
      </c>
      <c r="H4" s="746" t="s">
        <v>1612</v>
      </c>
      <c r="I4" s="746" t="s">
        <v>1613</v>
      </c>
      <c r="J4" s="489" t="s">
        <v>24</v>
      </c>
    </row>
    <row r="5" spans="2:10" x14ac:dyDescent="0.3">
      <c r="B5" s="1375" t="s">
        <v>293</v>
      </c>
      <c r="C5" s="1377">
        <v>25</v>
      </c>
      <c r="D5" s="1377" t="s">
        <v>1614</v>
      </c>
      <c r="E5" s="1377">
        <v>253</v>
      </c>
      <c r="F5" s="1377" t="s">
        <v>1615</v>
      </c>
      <c r="G5" s="1377" t="s">
        <v>1615</v>
      </c>
      <c r="H5" s="1377">
        <v>247</v>
      </c>
      <c r="I5" s="747" t="s">
        <v>1616</v>
      </c>
      <c r="J5" s="1379">
        <v>627</v>
      </c>
    </row>
    <row r="6" spans="2:10" x14ac:dyDescent="0.3">
      <c r="B6" s="1376"/>
      <c r="C6" s="1378"/>
      <c r="D6" s="1378"/>
      <c r="E6" s="1378"/>
      <c r="F6" s="1378"/>
      <c r="G6" s="1378"/>
      <c r="H6" s="1378"/>
      <c r="I6" s="747">
        <v>102</v>
      </c>
      <c r="J6" s="1380"/>
    </row>
    <row r="7" spans="2:10" x14ac:dyDescent="0.3">
      <c r="B7" s="368" t="s">
        <v>1617</v>
      </c>
      <c r="C7" s="747">
        <v>1</v>
      </c>
      <c r="D7" s="491" t="s">
        <v>1618</v>
      </c>
      <c r="E7" s="747">
        <v>1</v>
      </c>
      <c r="F7" s="491" t="s">
        <v>1615</v>
      </c>
      <c r="G7" s="747" t="s">
        <v>1615</v>
      </c>
      <c r="H7" s="491">
        <v>1</v>
      </c>
      <c r="I7" s="747">
        <v>14</v>
      </c>
      <c r="J7" s="748">
        <v>17</v>
      </c>
    </row>
    <row r="8" spans="2:10" x14ac:dyDescent="0.3">
      <c r="B8" s="368" t="s">
        <v>1619</v>
      </c>
      <c r="C8" s="747">
        <v>2</v>
      </c>
      <c r="D8" s="491" t="s">
        <v>1618</v>
      </c>
      <c r="E8" s="747" t="s">
        <v>1620</v>
      </c>
      <c r="F8" s="491" t="s">
        <v>1615</v>
      </c>
      <c r="G8" s="747" t="s">
        <v>1615</v>
      </c>
      <c r="H8" s="491" t="s">
        <v>1621</v>
      </c>
      <c r="I8" s="747" t="s">
        <v>1622</v>
      </c>
      <c r="J8" s="748">
        <v>2</v>
      </c>
    </row>
    <row r="9" spans="2:10" x14ac:dyDescent="0.3">
      <c r="B9" s="368" t="s">
        <v>1623</v>
      </c>
      <c r="C9" s="747">
        <v>8</v>
      </c>
      <c r="D9" s="491" t="s">
        <v>1618</v>
      </c>
      <c r="E9" s="747">
        <v>240</v>
      </c>
      <c r="F9" s="491" t="s">
        <v>1615</v>
      </c>
      <c r="G9" s="747" t="s">
        <v>1615</v>
      </c>
      <c r="H9" s="491">
        <v>87</v>
      </c>
      <c r="I9" s="747">
        <v>26</v>
      </c>
      <c r="J9" s="748">
        <v>361</v>
      </c>
    </row>
    <row r="10" spans="2:10" x14ac:dyDescent="0.3">
      <c r="B10" s="368" t="s">
        <v>1624</v>
      </c>
      <c r="C10" s="747">
        <v>54</v>
      </c>
      <c r="D10" s="491" t="s">
        <v>1618</v>
      </c>
      <c r="E10" s="749">
        <v>8078</v>
      </c>
      <c r="F10" s="491">
        <v>99</v>
      </c>
      <c r="G10" s="747">
        <v>47</v>
      </c>
      <c r="H10" s="356">
        <v>11181</v>
      </c>
      <c r="I10" s="749">
        <v>5868</v>
      </c>
      <c r="J10" s="750">
        <v>25327</v>
      </c>
    </row>
    <row r="11" spans="2:10" x14ac:dyDescent="0.3">
      <c r="B11" s="368" t="s">
        <v>1625</v>
      </c>
      <c r="C11" s="747">
        <v>1</v>
      </c>
      <c r="D11" s="491">
        <v>10</v>
      </c>
      <c r="E11" s="747">
        <v>3</v>
      </c>
      <c r="F11" s="491" t="s">
        <v>1615</v>
      </c>
      <c r="G11" s="747" t="s">
        <v>1615</v>
      </c>
      <c r="H11" s="491" t="s">
        <v>1626</v>
      </c>
      <c r="I11" s="747">
        <v>10</v>
      </c>
      <c r="J11" s="748">
        <v>24</v>
      </c>
    </row>
    <row r="12" spans="2:10" x14ac:dyDescent="0.3">
      <c r="B12" s="368" t="s">
        <v>1627</v>
      </c>
      <c r="C12" s="747">
        <v>19</v>
      </c>
      <c r="D12" s="491" t="s">
        <v>1628</v>
      </c>
      <c r="E12" s="747">
        <v>40</v>
      </c>
      <c r="F12" s="491" t="s">
        <v>1615</v>
      </c>
      <c r="G12" s="747" t="s">
        <v>1615</v>
      </c>
      <c r="H12" s="491">
        <v>861</v>
      </c>
      <c r="I12" s="747">
        <v>53</v>
      </c>
      <c r="J12" s="748">
        <v>973</v>
      </c>
    </row>
    <row r="13" spans="2:10" x14ac:dyDescent="0.3">
      <c r="B13" s="368" t="s">
        <v>1629</v>
      </c>
      <c r="C13" s="747">
        <v>3</v>
      </c>
      <c r="D13" s="491" t="s">
        <v>1618</v>
      </c>
      <c r="E13" s="747">
        <v>3</v>
      </c>
      <c r="F13" s="491">
        <v>35</v>
      </c>
      <c r="G13" s="747" t="s">
        <v>1615</v>
      </c>
      <c r="H13" s="491">
        <v>895</v>
      </c>
      <c r="I13" s="747">
        <v>74</v>
      </c>
      <c r="J13" s="750">
        <v>1010</v>
      </c>
    </row>
    <row r="14" spans="2:10" ht="15" thickBot="1" x14ac:dyDescent="0.35">
      <c r="B14" s="492" t="s">
        <v>1630</v>
      </c>
      <c r="C14" s="751">
        <v>4</v>
      </c>
      <c r="D14" s="505" t="s">
        <v>1618</v>
      </c>
      <c r="E14" s="751">
        <v>39</v>
      </c>
      <c r="F14" s="505" t="s">
        <v>1615</v>
      </c>
      <c r="G14" s="751" t="s">
        <v>1615</v>
      </c>
      <c r="H14" s="505">
        <v>19</v>
      </c>
      <c r="I14" s="751">
        <v>25</v>
      </c>
      <c r="J14" s="364">
        <v>87</v>
      </c>
    </row>
    <row r="15" spans="2:10" ht="15" thickBot="1" x14ac:dyDescent="0.35">
      <c r="B15" s="361" t="s">
        <v>24</v>
      </c>
      <c r="C15" s="740">
        <v>117</v>
      </c>
      <c r="D15" s="653">
        <v>10</v>
      </c>
      <c r="E15" s="741">
        <v>8657</v>
      </c>
      <c r="F15" s="496">
        <v>134</v>
      </c>
      <c r="G15" s="740">
        <v>47</v>
      </c>
      <c r="H15" s="742">
        <v>13291</v>
      </c>
      <c r="I15" s="741">
        <v>6172</v>
      </c>
      <c r="J15" s="743">
        <v>28428</v>
      </c>
    </row>
  </sheetData>
  <mergeCells count="9">
    <mergeCell ref="B3:J3"/>
    <mergeCell ref="B5:B6"/>
    <mergeCell ref="C5:C6"/>
    <mergeCell ref="D5:D6"/>
    <mergeCell ref="E5:E6"/>
    <mergeCell ref="F5:F6"/>
    <mergeCell ref="G5:G6"/>
    <mergeCell ref="H5:H6"/>
    <mergeCell ref="J5:J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D11"/>
  <sheetViews>
    <sheetView showGridLines="0" workbookViewId="0">
      <selection sqref="A1:A1048576"/>
    </sheetView>
  </sheetViews>
  <sheetFormatPr defaultRowHeight="14.4" x14ac:dyDescent="0.3"/>
  <cols>
    <col min="1" max="1" width="2.6640625" customWidth="1"/>
    <col min="2" max="2" width="26.88671875" customWidth="1"/>
    <col min="3" max="3" width="33.88671875" customWidth="1"/>
  </cols>
  <sheetData>
    <row r="1" spans="2:4" x14ac:dyDescent="0.3">
      <c r="B1" s="16" t="s">
        <v>1631</v>
      </c>
    </row>
    <row r="2" spans="2:4" ht="15" thickBot="1" x14ac:dyDescent="0.35"/>
    <row r="3" spans="2:4" ht="15" thickBot="1" x14ac:dyDescent="0.35">
      <c r="B3" s="205" t="s">
        <v>1632</v>
      </c>
      <c r="C3" s="484"/>
      <c r="D3" s="437"/>
    </row>
    <row r="4" spans="2:4" ht="15" thickBot="1" x14ac:dyDescent="0.35">
      <c r="B4" s="283" t="s">
        <v>1633</v>
      </c>
      <c r="C4" s="352" t="s">
        <v>1634</v>
      </c>
      <c r="D4" s="354" t="s">
        <v>1635</v>
      </c>
    </row>
    <row r="5" spans="2:4" x14ac:dyDescent="0.3">
      <c r="B5" s="752" t="s">
        <v>1636</v>
      </c>
      <c r="C5" s="753" t="s">
        <v>1637</v>
      </c>
      <c r="D5" s="754">
        <v>17.3</v>
      </c>
    </row>
    <row r="6" spans="2:4" x14ac:dyDescent="0.3">
      <c r="B6" s="752" t="s">
        <v>1638</v>
      </c>
      <c r="C6" s="753" t="s">
        <v>1639</v>
      </c>
      <c r="D6" s="754">
        <v>29</v>
      </c>
    </row>
    <row r="7" spans="2:4" x14ac:dyDescent="0.3">
      <c r="B7" s="1381" t="s">
        <v>1640</v>
      </c>
      <c r="C7" s="398" t="s">
        <v>1641</v>
      </c>
      <c r="D7" s="234" t="s">
        <v>1642</v>
      </c>
    </row>
    <row r="8" spans="2:4" x14ac:dyDescent="0.3">
      <c r="B8" s="1382"/>
      <c r="C8" s="753" t="s">
        <v>1639</v>
      </c>
      <c r="D8" s="754">
        <v>30</v>
      </c>
    </row>
    <row r="9" spans="2:4" x14ac:dyDescent="0.3">
      <c r="B9" s="752" t="s">
        <v>1643</v>
      </c>
      <c r="C9" s="753" t="s">
        <v>1644</v>
      </c>
      <c r="D9" s="754">
        <v>20</v>
      </c>
    </row>
    <row r="10" spans="2:4" x14ac:dyDescent="0.3">
      <c r="B10" s="752" t="s">
        <v>1645</v>
      </c>
      <c r="C10" s="753" t="s">
        <v>1641</v>
      </c>
      <c r="D10" s="754">
        <v>42.9</v>
      </c>
    </row>
    <row r="11" spans="2:4" ht="15" thickBot="1" x14ac:dyDescent="0.35">
      <c r="B11" s="469" t="s">
        <v>1646</v>
      </c>
      <c r="C11" s="470" t="s">
        <v>1641</v>
      </c>
      <c r="D11" s="718" t="s">
        <v>1647</v>
      </c>
    </row>
  </sheetData>
  <mergeCells count="1">
    <mergeCell ref="B7:B8"/>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I20"/>
  <sheetViews>
    <sheetView showGridLines="0" workbookViewId="0">
      <selection sqref="A1:A1048576"/>
    </sheetView>
  </sheetViews>
  <sheetFormatPr defaultRowHeight="14.4" x14ac:dyDescent="0.3"/>
  <cols>
    <col min="1" max="1" width="2.6640625" customWidth="1"/>
  </cols>
  <sheetData>
    <row r="1" spans="2:9" x14ac:dyDescent="0.3">
      <c r="B1" s="16" t="s">
        <v>1648</v>
      </c>
    </row>
    <row r="2" spans="2:9" ht="15" thickBot="1" x14ac:dyDescent="0.35"/>
    <row r="3" spans="2:9" ht="15" thickBot="1" x14ac:dyDescent="0.35">
      <c r="B3" s="1383" t="s">
        <v>1649</v>
      </c>
      <c r="C3" s="1384"/>
      <c r="D3" s="1384"/>
      <c r="E3" s="1384"/>
      <c r="F3" s="1384"/>
      <c r="G3" s="1384"/>
      <c r="H3" s="1385"/>
    </row>
    <row r="4" spans="2:9" x14ac:dyDescent="0.3">
      <c r="B4" s="1386" t="s">
        <v>148</v>
      </c>
      <c r="C4" s="755"/>
      <c r="D4" s="1386" t="s">
        <v>1651</v>
      </c>
      <c r="E4" s="1386" t="s">
        <v>1652</v>
      </c>
      <c r="F4" s="1386" t="s">
        <v>1653</v>
      </c>
      <c r="G4" s="1386" t="s">
        <v>1654</v>
      </c>
      <c r="H4" s="1386" t="s">
        <v>1447</v>
      </c>
    </row>
    <row r="5" spans="2:9" ht="30.6" x14ac:dyDescent="0.3">
      <c r="B5" s="1387"/>
      <c r="C5" s="755" t="s">
        <v>1650</v>
      </c>
      <c r="D5" s="1387"/>
      <c r="E5" s="1387"/>
      <c r="F5" s="1387"/>
      <c r="G5" s="1387"/>
      <c r="H5" s="1387"/>
    </row>
    <row r="6" spans="2:9" ht="15" thickBot="1" x14ac:dyDescent="0.35">
      <c r="B6" s="1388"/>
      <c r="C6" s="756"/>
      <c r="D6" s="1388"/>
      <c r="E6" s="1388"/>
      <c r="F6" s="1388"/>
      <c r="G6" s="1388"/>
      <c r="H6" s="1388"/>
    </row>
    <row r="7" spans="2:9" ht="41.4" thickBot="1" x14ac:dyDescent="0.35">
      <c r="B7" s="757" t="s">
        <v>1655</v>
      </c>
      <c r="C7" s="758" t="s">
        <v>1656</v>
      </c>
      <c r="D7" s="758" t="s">
        <v>1657</v>
      </c>
      <c r="E7" s="758" t="s">
        <v>1658</v>
      </c>
      <c r="F7" s="759">
        <v>980</v>
      </c>
      <c r="G7" s="758" t="s">
        <v>371</v>
      </c>
      <c r="H7" s="758" t="s">
        <v>1659</v>
      </c>
    </row>
    <row r="8" spans="2:9" ht="51.6" thickBot="1" x14ac:dyDescent="0.35">
      <c r="B8" s="757" t="s">
        <v>1660</v>
      </c>
      <c r="C8" s="758" t="s">
        <v>1661</v>
      </c>
      <c r="D8" s="758" t="s">
        <v>1662</v>
      </c>
      <c r="E8" s="758" t="s">
        <v>380</v>
      </c>
      <c r="F8" s="760">
        <v>4100</v>
      </c>
      <c r="G8" s="758" t="s">
        <v>380</v>
      </c>
      <c r="H8" s="758" t="s">
        <v>380</v>
      </c>
    </row>
    <row r="9" spans="2:9" ht="51.6" thickBot="1" x14ac:dyDescent="0.35">
      <c r="B9" s="757" t="s">
        <v>1663</v>
      </c>
      <c r="C9" s="758" t="s">
        <v>1664</v>
      </c>
      <c r="D9" s="758" t="s">
        <v>1665</v>
      </c>
      <c r="E9" s="758" t="s">
        <v>1666</v>
      </c>
      <c r="F9" s="759" t="s">
        <v>380</v>
      </c>
      <c r="G9" s="758" t="s">
        <v>380</v>
      </c>
      <c r="H9" s="758" t="s">
        <v>1667</v>
      </c>
    </row>
    <row r="10" spans="2:9" ht="51.6" thickBot="1" x14ac:dyDescent="0.35">
      <c r="B10" s="757" t="s">
        <v>1663</v>
      </c>
      <c r="C10" s="758" t="s">
        <v>1664</v>
      </c>
      <c r="D10" s="761"/>
      <c r="E10" s="758" t="s">
        <v>1666</v>
      </c>
      <c r="F10" s="759" t="s">
        <v>380</v>
      </c>
      <c r="G10" s="758" t="s">
        <v>380</v>
      </c>
      <c r="H10" s="758" t="s">
        <v>1667</v>
      </c>
    </row>
    <row r="11" spans="2:9" ht="51.6" thickBot="1" x14ac:dyDescent="0.35">
      <c r="B11" s="757" t="s">
        <v>1663</v>
      </c>
      <c r="C11" s="758" t="s">
        <v>1664</v>
      </c>
      <c r="D11" s="761"/>
      <c r="E11" s="758" t="s">
        <v>1666</v>
      </c>
      <c r="F11" s="759" t="s">
        <v>380</v>
      </c>
      <c r="G11" s="758" t="s">
        <v>380</v>
      </c>
      <c r="H11" s="758" t="s">
        <v>1668</v>
      </c>
    </row>
    <row r="12" spans="2:9" ht="15" thickBot="1" x14ac:dyDescent="0.35"/>
    <row r="13" spans="2:9" ht="15" thickBot="1" x14ac:dyDescent="0.35">
      <c r="B13" s="1389" t="s">
        <v>1669</v>
      </c>
      <c r="C13" s="1390"/>
      <c r="D13" s="1390"/>
      <c r="E13" s="1390"/>
      <c r="F13" s="1390"/>
      <c r="G13" s="1390"/>
      <c r="H13" s="1390"/>
      <c r="I13" s="1391"/>
    </row>
    <row r="14" spans="2:9" ht="47.25" customHeight="1" x14ac:dyDescent="0.3">
      <c r="B14" s="1392" t="s">
        <v>148</v>
      </c>
      <c r="C14" s="1392" t="s">
        <v>304</v>
      </c>
      <c r="D14" s="1392" t="s">
        <v>1670</v>
      </c>
      <c r="E14" s="1392" t="s">
        <v>1651</v>
      </c>
      <c r="F14" s="1392" t="s">
        <v>1652</v>
      </c>
      <c r="G14" s="1392" t="s">
        <v>1653</v>
      </c>
      <c r="H14" s="1392" t="s">
        <v>1671</v>
      </c>
      <c r="I14" s="1394" t="s">
        <v>1672</v>
      </c>
    </row>
    <row r="15" spans="2:9" ht="15" thickBot="1" x14ac:dyDescent="0.35">
      <c r="B15" s="1393"/>
      <c r="C15" s="1393"/>
      <c r="D15" s="1393"/>
      <c r="E15" s="1393"/>
      <c r="F15" s="1393"/>
      <c r="G15" s="1393"/>
      <c r="H15" s="1393"/>
      <c r="I15" s="1395"/>
    </row>
    <row r="16" spans="2:9" ht="92.4" thickBot="1" x14ac:dyDescent="0.35">
      <c r="B16" s="757" t="s">
        <v>1673</v>
      </c>
      <c r="C16" s="758" t="s">
        <v>315</v>
      </c>
      <c r="D16" s="758" t="s">
        <v>1674</v>
      </c>
      <c r="E16" s="758" t="s">
        <v>1675</v>
      </c>
      <c r="F16" s="758" t="s">
        <v>1676</v>
      </c>
      <c r="G16" s="762">
        <v>808</v>
      </c>
      <c r="H16" s="762" t="s">
        <v>371</v>
      </c>
      <c r="I16" s="762" t="s">
        <v>1677</v>
      </c>
    </row>
    <row r="17" spans="2:9" ht="72" thickBot="1" x14ac:dyDescent="0.35">
      <c r="B17" s="757" t="s">
        <v>1663</v>
      </c>
      <c r="C17" s="758" t="s">
        <v>386</v>
      </c>
      <c r="D17" s="758" t="s">
        <v>1678</v>
      </c>
      <c r="E17" s="758">
        <v>2016</v>
      </c>
      <c r="F17" s="758" t="s">
        <v>1679</v>
      </c>
      <c r="G17" s="762">
        <v>796.8</v>
      </c>
      <c r="H17" s="762" t="s">
        <v>380</v>
      </c>
      <c r="I17" s="762" t="s">
        <v>1680</v>
      </c>
    </row>
    <row r="18" spans="2:9" ht="51.6" thickBot="1" x14ac:dyDescent="0.35">
      <c r="B18" s="757" t="s">
        <v>1663</v>
      </c>
      <c r="C18" s="758" t="s">
        <v>386</v>
      </c>
      <c r="D18" s="758" t="s">
        <v>1681</v>
      </c>
      <c r="E18" s="758">
        <v>2016</v>
      </c>
      <c r="F18" s="758" t="s">
        <v>1679</v>
      </c>
      <c r="G18" s="763">
        <v>1088</v>
      </c>
      <c r="H18" s="762" t="s">
        <v>380</v>
      </c>
      <c r="I18" s="762" t="s">
        <v>1682</v>
      </c>
    </row>
    <row r="19" spans="2:9" ht="51.6" thickBot="1" x14ac:dyDescent="0.35">
      <c r="B19" s="757" t="s">
        <v>1663</v>
      </c>
      <c r="C19" s="758" t="s">
        <v>386</v>
      </c>
      <c r="D19" s="758" t="s">
        <v>1683</v>
      </c>
      <c r="E19" s="758" t="s">
        <v>1684</v>
      </c>
      <c r="F19" s="758" t="s">
        <v>1679</v>
      </c>
      <c r="G19" s="763">
        <v>1465</v>
      </c>
      <c r="H19" s="762" t="s">
        <v>380</v>
      </c>
      <c r="I19" s="762" t="s">
        <v>1682</v>
      </c>
    </row>
    <row r="20" spans="2:9" ht="72" thickBot="1" x14ac:dyDescent="0.35">
      <c r="B20" s="757" t="s">
        <v>1685</v>
      </c>
      <c r="C20" s="758" t="s">
        <v>386</v>
      </c>
      <c r="D20" s="758" t="s">
        <v>1686</v>
      </c>
      <c r="E20" s="758">
        <v>2016</v>
      </c>
      <c r="F20" s="758" t="s">
        <v>1679</v>
      </c>
      <c r="G20" s="762">
        <v>980</v>
      </c>
      <c r="H20" s="762" t="s">
        <v>380</v>
      </c>
      <c r="I20" s="762" t="s">
        <v>1687</v>
      </c>
    </row>
  </sheetData>
  <mergeCells count="16">
    <mergeCell ref="B13:I13"/>
    <mergeCell ref="B14:B15"/>
    <mergeCell ref="C14:C15"/>
    <mergeCell ref="D14:D15"/>
    <mergeCell ref="E14:E15"/>
    <mergeCell ref="F14:F15"/>
    <mergeCell ref="G14:G15"/>
    <mergeCell ref="H14:H15"/>
    <mergeCell ref="I14:I15"/>
    <mergeCell ref="B3:H3"/>
    <mergeCell ref="B4:B6"/>
    <mergeCell ref="D4:D6"/>
    <mergeCell ref="E4:E6"/>
    <mergeCell ref="F4:F6"/>
    <mergeCell ref="G4:G6"/>
    <mergeCell ref="H4:H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21"/>
  <sheetViews>
    <sheetView showGridLines="0" workbookViewId="0">
      <selection sqref="A1:A1048576"/>
    </sheetView>
  </sheetViews>
  <sheetFormatPr defaultRowHeight="14.4" x14ac:dyDescent="0.3"/>
  <cols>
    <col min="1" max="1" width="2.6640625" customWidth="1"/>
    <col min="2" max="2" width="40.88671875" bestFit="1" customWidth="1"/>
    <col min="3" max="3" width="15" customWidth="1"/>
    <col min="7" max="7" width="13.33203125" customWidth="1"/>
  </cols>
  <sheetData>
    <row r="1" spans="1:8" s="16" customFormat="1" x14ac:dyDescent="0.3">
      <c r="A1"/>
      <c r="B1" s="16" t="s">
        <v>1688</v>
      </c>
    </row>
    <row r="2" spans="1:8" ht="15" thickBot="1" x14ac:dyDescent="0.35"/>
    <row r="3" spans="1:8" ht="15" thickBot="1" x14ac:dyDescent="0.35">
      <c r="B3" s="994" t="s">
        <v>1689</v>
      </c>
      <c r="C3" s="995"/>
      <c r="D3" s="995"/>
      <c r="E3" s="995"/>
      <c r="F3" s="995"/>
      <c r="G3" s="995"/>
      <c r="H3" s="996"/>
    </row>
    <row r="4" spans="1:8" ht="15" thickBot="1" x14ac:dyDescent="0.35">
      <c r="B4" s="764" t="s">
        <v>1690</v>
      </c>
      <c r="C4" s="287" t="s">
        <v>1691</v>
      </c>
      <c r="D4" s="354" t="s">
        <v>1441</v>
      </c>
      <c r="E4" s="354" t="s">
        <v>1692</v>
      </c>
      <c r="F4" s="354" t="s">
        <v>1693</v>
      </c>
      <c r="G4" s="213" t="s">
        <v>186</v>
      </c>
      <c r="H4" s="213" t="s">
        <v>1694</v>
      </c>
    </row>
    <row r="5" spans="1:8" x14ac:dyDescent="0.3">
      <c r="B5" s="765" t="s">
        <v>1663</v>
      </c>
      <c r="C5" s="421">
        <v>61</v>
      </c>
      <c r="D5" s="421" t="s">
        <v>1695</v>
      </c>
      <c r="E5" s="421" t="s">
        <v>1696</v>
      </c>
      <c r="F5" s="421" t="s">
        <v>380</v>
      </c>
      <c r="G5" s="421">
        <v>345</v>
      </c>
      <c r="H5" s="444">
        <v>14385</v>
      </c>
    </row>
    <row r="6" spans="1:8" x14ac:dyDescent="0.3">
      <c r="B6" s="765" t="s">
        <v>1697</v>
      </c>
      <c r="C6" s="421">
        <v>103</v>
      </c>
      <c r="D6" s="421">
        <v>964</v>
      </c>
      <c r="E6" s="421">
        <v>133</v>
      </c>
      <c r="F6" s="421" t="s">
        <v>380</v>
      </c>
      <c r="G6" s="421">
        <v>61</v>
      </c>
      <c r="H6" s="444">
        <v>1261</v>
      </c>
    </row>
    <row r="7" spans="1:8" x14ac:dyDescent="0.3">
      <c r="B7" s="765" t="s">
        <v>1685</v>
      </c>
      <c r="C7" s="421" t="s">
        <v>380</v>
      </c>
      <c r="D7" s="421">
        <v>980</v>
      </c>
      <c r="E7" s="421" t="s">
        <v>380</v>
      </c>
      <c r="F7" s="421" t="s">
        <v>380</v>
      </c>
      <c r="G7" s="421" t="s">
        <v>380</v>
      </c>
      <c r="H7" s="421">
        <v>980</v>
      </c>
    </row>
    <row r="8" spans="1:8" x14ac:dyDescent="0.3">
      <c r="B8" s="765" t="s">
        <v>1698</v>
      </c>
      <c r="C8" s="421">
        <v>1</v>
      </c>
      <c r="D8" s="421">
        <v>215</v>
      </c>
      <c r="E8" s="421" t="s">
        <v>380</v>
      </c>
      <c r="F8" s="421">
        <v>2</v>
      </c>
      <c r="G8" s="421" t="s">
        <v>380</v>
      </c>
      <c r="H8" s="421">
        <v>218</v>
      </c>
    </row>
    <row r="9" spans="1:8" x14ac:dyDescent="0.3">
      <c r="B9" s="765" t="s">
        <v>1699</v>
      </c>
      <c r="C9" s="421">
        <v>1</v>
      </c>
      <c r="D9" s="421">
        <v>84</v>
      </c>
      <c r="E9" s="421">
        <v>111</v>
      </c>
      <c r="F9" s="421" t="s">
        <v>380</v>
      </c>
      <c r="G9" s="421" t="s">
        <v>380</v>
      </c>
      <c r="H9" s="421">
        <v>196</v>
      </c>
    </row>
    <row r="10" spans="1:8" x14ac:dyDescent="0.3">
      <c r="B10" s="765" t="s">
        <v>1700</v>
      </c>
      <c r="C10" s="421" t="s">
        <v>380</v>
      </c>
      <c r="D10" s="421">
        <v>121</v>
      </c>
      <c r="E10" s="421" t="s">
        <v>380</v>
      </c>
      <c r="F10" s="421" t="s">
        <v>380</v>
      </c>
      <c r="G10" s="421">
        <v>3</v>
      </c>
      <c r="H10" s="421">
        <v>124</v>
      </c>
    </row>
    <row r="11" spans="1:8" x14ac:dyDescent="0.3">
      <c r="B11" s="765" t="s">
        <v>1701</v>
      </c>
      <c r="C11" s="421" t="s">
        <v>380</v>
      </c>
      <c r="D11" s="421">
        <v>104</v>
      </c>
      <c r="E11" s="421" t="s">
        <v>380</v>
      </c>
      <c r="F11" s="421" t="s">
        <v>380</v>
      </c>
      <c r="G11" s="421" t="s">
        <v>380</v>
      </c>
      <c r="H11" s="421">
        <v>104</v>
      </c>
    </row>
    <row r="12" spans="1:8" x14ac:dyDescent="0.3">
      <c r="B12" s="765" t="s">
        <v>1400</v>
      </c>
      <c r="C12" s="421" t="s">
        <v>380</v>
      </c>
      <c r="D12" s="421">
        <v>99</v>
      </c>
      <c r="E12" s="421" t="s">
        <v>380</v>
      </c>
      <c r="F12" s="421" t="s">
        <v>380</v>
      </c>
      <c r="G12" s="421" t="s">
        <v>380</v>
      </c>
      <c r="H12" s="421">
        <v>99</v>
      </c>
    </row>
    <row r="13" spans="1:8" x14ac:dyDescent="0.3">
      <c r="B13" s="765" t="s">
        <v>1702</v>
      </c>
      <c r="C13" s="421" t="s">
        <v>380</v>
      </c>
      <c r="D13" s="421" t="s">
        <v>380</v>
      </c>
      <c r="E13" s="421" t="s">
        <v>380</v>
      </c>
      <c r="F13" s="421" t="s">
        <v>380</v>
      </c>
      <c r="G13" s="421">
        <v>92</v>
      </c>
      <c r="H13" s="421">
        <v>92</v>
      </c>
    </row>
    <row r="14" spans="1:8" x14ac:dyDescent="0.3">
      <c r="B14" s="765" t="s">
        <v>1703</v>
      </c>
      <c r="C14" s="421">
        <v>1</v>
      </c>
      <c r="D14" s="421">
        <v>84</v>
      </c>
      <c r="E14" s="421">
        <v>2</v>
      </c>
      <c r="F14" s="421" t="s">
        <v>380</v>
      </c>
      <c r="G14" s="421">
        <v>4</v>
      </c>
      <c r="H14" s="421">
        <v>91</v>
      </c>
    </row>
    <row r="15" spans="1:8" x14ac:dyDescent="0.3">
      <c r="B15" s="765" t="s">
        <v>1704</v>
      </c>
      <c r="C15" s="421" t="s">
        <v>380</v>
      </c>
      <c r="D15" s="421">
        <v>72</v>
      </c>
      <c r="E15" s="421" t="s">
        <v>380</v>
      </c>
      <c r="F15" s="421">
        <v>19</v>
      </c>
      <c r="G15" s="421" t="s">
        <v>380</v>
      </c>
      <c r="H15" s="421">
        <v>91</v>
      </c>
    </row>
    <row r="16" spans="1:8" x14ac:dyDescent="0.3">
      <c r="B16" s="765" t="s">
        <v>1705</v>
      </c>
      <c r="C16" s="421">
        <v>0.4</v>
      </c>
      <c r="D16" s="421">
        <v>45.6</v>
      </c>
      <c r="E16" s="421" t="s">
        <v>380</v>
      </c>
      <c r="F16" s="421" t="s">
        <v>380</v>
      </c>
      <c r="G16" s="421">
        <v>26</v>
      </c>
      <c r="H16" s="421">
        <v>72</v>
      </c>
    </row>
    <row r="17" spans="2:8" x14ac:dyDescent="0.3">
      <c r="B17" s="765" t="s">
        <v>1706</v>
      </c>
      <c r="C17" s="421" t="s">
        <v>380</v>
      </c>
      <c r="D17" s="421">
        <v>60</v>
      </c>
      <c r="E17" s="421" t="s">
        <v>380</v>
      </c>
      <c r="F17" s="421" t="s">
        <v>380</v>
      </c>
      <c r="G17" s="421">
        <v>7</v>
      </c>
      <c r="H17" s="421">
        <v>67</v>
      </c>
    </row>
    <row r="18" spans="2:8" x14ac:dyDescent="0.3">
      <c r="B18" s="765" t="s">
        <v>1707</v>
      </c>
      <c r="C18" s="421" t="s">
        <v>380</v>
      </c>
      <c r="D18" s="421" t="s">
        <v>380</v>
      </c>
      <c r="E18" s="421">
        <v>65</v>
      </c>
      <c r="F18" s="421" t="s">
        <v>380</v>
      </c>
      <c r="G18" s="421" t="s">
        <v>380</v>
      </c>
      <c r="H18" s="421">
        <v>65</v>
      </c>
    </row>
    <row r="19" spans="2:8" ht="15" thickBot="1" x14ac:dyDescent="0.35">
      <c r="B19" s="304" t="s">
        <v>1708</v>
      </c>
      <c r="C19" s="302" t="s">
        <v>380</v>
      </c>
      <c r="D19" s="302" t="s">
        <v>380</v>
      </c>
      <c r="E19" s="302" t="s">
        <v>380</v>
      </c>
      <c r="F19" s="302" t="s">
        <v>380</v>
      </c>
      <c r="G19" s="302">
        <v>65</v>
      </c>
      <c r="H19" s="302">
        <v>65</v>
      </c>
    </row>
    <row r="20" spans="2:8" ht="15" thickBot="1" x14ac:dyDescent="0.35">
      <c r="B20" s="764" t="s">
        <v>24</v>
      </c>
      <c r="C20" s="213">
        <v>167.4</v>
      </c>
      <c r="D20" s="766">
        <v>16633.599999999999</v>
      </c>
      <c r="E20" s="213">
        <v>485</v>
      </c>
      <c r="F20" s="213">
        <v>21</v>
      </c>
      <c r="G20" s="213">
        <v>603</v>
      </c>
      <c r="H20" s="767">
        <v>17910</v>
      </c>
    </row>
    <row r="22" spans="2:8" ht="15" thickBot="1" x14ac:dyDescent="0.35"/>
    <row r="23" spans="2:8" ht="15" thickBot="1" x14ac:dyDescent="0.35">
      <c r="B23" s="994" t="s">
        <v>1709</v>
      </c>
      <c r="C23" s="995"/>
      <c r="D23" s="996"/>
    </row>
    <row r="24" spans="2:8" ht="15" thickBot="1" x14ac:dyDescent="0.35">
      <c r="B24" s="768" t="s">
        <v>100</v>
      </c>
      <c r="C24" s="769" t="s">
        <v>1710</v>
      </c>
      <c r="D24" s="364" t="s">
        <v>1694</v>
      </c>
    </row>
    <row r="25" spans="2:8" ht="51.6" thickBot="1" x14ac:dyDescent="0.35">
      <c r="B25" s="1399" t="s">
        <v>1663</v>
      </c>
      <c r="C25" s="262" t="s">
        <v>1711</v>
      </c>
      <c r="D25" s="779">
        <v>3727</v>
      </c>
    </row>
    <row r="26" spans="2:8" ht="41.4" thickBot="1" x14ac:dyDescent="0.35">
      <c r="B26" s="1397"/>
      <c r="C26" s="262" t="s">
        <v>1712</v>
      </c>
      <c r="D26" s="780">
        <v>174</v>
      </c>
    </row>
    <row r="27" spans="2:8" ht="72" thickBot="1" x14ac:dyDescent="0.35">
      <c r="B27" s="1397"/>
      <c r="C27" s="262" t="s">
        <v>1713</v>
      </c>
      <c r="D27" s="780">
        <v>9</v>
      </c>
    </row>
    <row r="28" spans="2:8" ht="15" thickBot="1" x14ac:dyDescent="0.35">
      <c r="B28" s="1398"/>
      <c r="C28" s="781" t="s">
        <v>24</v>
      </c>
      <c r="D28" s="782">
        <v>3910</v>
      </c>
    </row>
    <row r="29" spans="2:8" ht="21" thickBot="1" x14ac:dyDescent="0.35">
      <c r="B29" s="1396" t="s">
        <v>1697</v>
      </c>
      <c r="C29" s="262" t="s">
        <v>1714</v>
      </c>
      <c r="D29" s="780">
        <v>964</v>
      </c>
    </row>
    <row r="30" spans="2:8" ht="21" thickBot="1" x14ac:dyDescent="0.35">
      <c r="B30" s="1397"/>
      <c r="C30" s="262" t="s">
        <v>1715</v>
      </c>
      <c r="D30" s="780">
        <v>61</v>
      </c>
    </row>
    <row r="31" spans="2:8" ht="15" thickBot="1" x14ac:dyDescent="0.35">
      <c r="B31" s="1398"/>
      <c r="C31" s="781" t="s">
        <v>24</v>
      </c>
      <c r="D31" s="782">
        <v>1025</v>
      </c>
    </row>
    <row r="32" spans="2:8" ht="31.2" thickBot="1" x14ac:dyDescent="0.35">
      <c r="B32" s="770" t="s">
        <v>1685</v>
      </c>
      <c r="C32" s="262" t="s">
        <v>1716</v>
      </c>
      <c r="D32" s="783">
        <v>980</v>
      </c>
    </row>
    <row r="33" spans="2:4" ht="31.2" thickBot="1" x14ac:dyDescent="0.35">
      <c r="B33" s="770" t="s">
        <v>1698</v>
      </c>
      <c r="C33" s="262" t="s">
        <v>1717</v>
      </c>
      <c r="D33" s="783">
        <v>195</v>
      </c>
    </row>
    <row r="34" spans="2:4" ht="21" thickBot="1" x14ac:dyDescent="0.35">
      <c r="B34" s="1396" t="s">
        <v>1699</v>
      </c>
      <c r="C34" s="262" t="s">
        <v>1718</v>
      </c>
      <c r="D34" s="780">
        <v>111</v>
      </c>
    </row>
    <row r="35" spans="2:4" ht="15" thickBot="1" x14ac:dyDescent="0.35">
      <c r="B35" s="1397"/>
      <c r="C35" s="262" t="s">
        <v>1719</v>
      </c>
      <c r="D35" s="780">
        <v>1</v>
      </c>
    </row>
    <row r="36" spans="2:4" ht="15" thickBot="1" x14ac:dyDescent="0.35">
      <c r="B36" s="1398"/>
      <c r="C36" s="781" t="s">
        <v>24</v>
      </c>
      <c r="D36" s="783">
        <v>112</v>
      </c>
    </row>
    <row r="37" spans="2:4" ht="21" thickBot="1" x14ac:dyDescent="0.35">
      <c r="B37" s="770" t="s">
        <v>1720</v>
      </c>
      <c r="C37" s="262" t="s">
        <v>1721</v>
      </c>
      <c r="D37" s="783">
        <v>104</v>
      </c>
    </row>
    <row r="38" spans="2:4" ht="31.2" thickBot="1" x14ac:dyDescent="0.35">
      <c r="B38" s="1396" t="s">
        <v>1702</v>
      </c>
      <c r="C38" s="258" t="s">
        <v>1722</v>
      </c>
      <c r="D38" s="783">
        <v>25</v>
      </c>
    </row>
    <row r="39" spans="2:4" ht="21" thickBot="1" x14ac:dyDescent="0.35">
      <c r="B39" s="1397"/>
      <c r="C39" s="258" t="s">
        <v>1723</v>
      </c>
      <c r="D39" s="783">
        <v>24</v>
      </c>
    </row>
    <row r="40" spans="2:4" ht="21" thickBot="1" x14ac:dyDescent="0.35">
      <c r="B40" s="1397"/>
      <c r="C40" s="258" t="s">
        <v>1724</v>
      </c>
      <c r="D40" s="783">
        <v>24</v>
      </c>
    </row>
    <row r="41" spans="2:4" ht="31.2" thickBot="1" x14ac:dyDescent="0.35">
      <c r="B41" s="1397"/>
      <c r="C41" s="258" t="s">
        <v>1725</v>
      </c>
      <c r="D41" s="783">
        <v>9</v>
      </c>
    </row>
    <row r="42" spans="2:4" ht="21" thickBot="1" x14ac:dyDescent="0.35">
      <c r="B42" s="1397"/>
      <c r="C42" s="258" t="s">
        <v>1726</v>
      </c>
      <c r="D42" s="783">
        <v>7</v>
      </c>
    </row>
    <row r="43" spans="2:4" ht="21" thickBot="1" x14ac:dyDescent="0.35">
      <c r="B43" s="1397"/>
      <c r="C43" s="258" t="s">
        <v>1727</v>
      </c>
      <c r="D43" s="783">
        <v>3</v>
      </c>
    </row>
    <row r="44" spans="2:4" ht="15" thickBot="1" x14ac:dyDescent="0.35">
      <c r="B44" s="1398"/>
      <c r="C44" s="781" t="s">
        <v>24</v>
      </c>
      <c r="D44" s="783">
        <v>92</v>
      </c>
    </row>
    <row r="45" spans="2:4" ht="21" thickBot="1" x14ac:dyDescent="0.35">
      <c r="B45" s="770" t="s">
        <v>1400</v>
      </c>
      <c r="C45" s="262" t="s">
        <v>1728</v>
      </c>
      <c r="D45" s="783">
        <v>92</v>
      </c>
    </row>
    <row r="46" spans="2:4" ht="41.4" thickBot="1" x14ac:dyDescent="0.35">
      <c r="B46" s="1396" t="s">
        <v>1705</v>
      </c>
      <c r="C46" s="262" t="s">
        <v>1729</v>
      </c>
      <c r="D46" s="780">
        <v>4</v>
      </c>
    </row>
    <row r="47" spans="2:4" ht="15" thickBot="1" x14ac:dyDescent="0.35">
      <c r="B47" s="1397"/>
      <c r="C47" s="262" t="s">
        <v>1730</v>
      </c>
      <c r="D47" s="780">
        <v>21</v>
      </c>
    </row>
    <row r="48" spans="2:4" ht="31.2" thickBot="1" x14ac:dyDescent="0.35">
      <c r="B48" s="1397"/>
      <c r="C48" s="262" t="s">
        <v>1731</v>
      </c>
      <c r="D48" s="780">
        <v>42</v>
      </c>
    </row>
    <row r="49" spans="2:4" ht="15" thickBot="1" x14ac:dyDescent="0.35">
      <c r="B49" s="1398"/>
      <c r="C49" s="781" t="s">
        <v>24</v>
      </c>
      <c r="D49" s="783">
        <v>67</v>
      </c>
    </row>
    <row r="50" spans="2:4" ht="31.2" thickBot="1" x14ac:dyDescent="0.35">
      <c r="B50" s="1396" t="s">
        <v>1706</v>
      </c>
      <c r="C50" s="262" t="s">
        <v>1732</v>
      </c>
      <c r="D50" s="780">
        <v>60</v>
      </c>
    </row>
    <row r="51" spans="2:4" ht="21" thickBot="1" x14ac:dyDescent="0.35">
      <c r="B51" s="1397"/>
      <c r="C51" s="262" t="s">
        <v>1733</v>
      </c>
      <c r="D51" s="780">
        <v>7</v>
      </c>
    </row>
    <row r="52" spans="2:4" ht="15" thickBot="1" x14ac:dyDescent="0.35">
      <c r="B52" s="1398"/>
      <c r="C52" s="781" t="s">
        <v>24</v>
      </c>
      <c r="D52" s="783">
        <v>67</v>
      </c>
    </row>
    <row r="53" spans="2:4" ht="21" thickBot="1" x14ac:dyDescent="0.35">
      <c r="B53" s="770" t="s">
        <v>1734</v>
      </c>
      <c r="C53" s="262" t="s">
        <v>1735</v>
      </c>
      <c r="D53" s="783">
        <v>65</v>
      </c>
    </row>
    <row r="54" spans="2:4" ht="31.2" thickBot="1" x14ac:dyDescent="0.35">
      <c r="B54" s="1396" t="s">
        <v>1703</v>
      </c>
      <c r="C54" s="262" t="s">
        <v>1736</v>
      </c>
      <c r="D54" s="780">
        <v>51</v>
      </c>
    </row>
    <row r="55" spans="2:4" ht="21" thickBot="1" x14ac:dyDescent="0.35">
      <c r="B55" s="1397"/>
      <c r="C55" s="262" t="s">
        <v>1737</v>
      </c>
      <c r="D55" s="780">
        <v>9</v>
      </c>
    </row>
    <row r="56" spans="2:4" ht="31.2" thickBot="1" x14ac:dyDescent="0.35">
      <c r="B56" s="1397"/>
      <c r="C56" s="262" t="s">
        <v>1738</v>
      </c>
      <c r="D56" s="780">
        <v>4</v>
      </c>
    </row>
    <row r="57" spans="2:4" ht="15" thickBot="1" x14ac:dyDescent="0.35">
      <c r="B57" s="1398"/>
      <c r="C57" s="781" t="s">
        <v>24</v>
      </c>
      <c r="D57" s="783">
        <v>64</v>
      </c>
    </row>
    <row r="58" spans="2:4" ht="21" thickBot="1" x14ac:dyDescent="0.35">
      <c r="B58" s="770" t="s">
        <v>1739</v>
      </c>
      <c r="C58" s="262" t="s">
        <v>1740</v>
      </c>
      <c r="D58" s="780">
        <v>50</v>
      </c>
    </row>
    <row r="59" spans="2:4" ht="21" thickBot="1" x14ac:dyDescent="0.35">
      <c r="B59" s="770" t="s">
        <v>1741</v>
      </c>
      <c r="C59" s="262" t="s">
        <v>1742</v>
      </c>
      <c r="D59" s="780">
        <v>40</v>
      </c>
    </row>
    <row r="60" spans="2:4" ht="31.2" thickBot="1" x14ac:dyDescent="0.35">
      <c r="B60" s="770" t="s">
        <v>1743</v>
      </c>
      <c r="C60" s="262" t="s">
        <v>1744</v>
      </c>
      <c r="D60" s="780">
        <v>32</v>
      </c>
    </row>
    <row r="61" spans="2:4" ht="41.4" thickBot="1" x14ac:dyDescent="0.35">
      <c r="B61" s="770" t="s">
        <v>1745</v>
      </c>
      <c r="C61" s="262" t="s">
        <v>1746</v>
      </c>
      <c r="D61" s="780">
        <v>29</v>
      </c>
    </row>
    <row r="62" spans="2:4" ht="15" thickBot="1" x14ac:dyDescent="0.35">
      <c r="B62" s="1396" t="s">
        <v>1700</v>
      </c>
      <c r="C62" s="262" t="s">
        <v>1747</v>
      </c>
      <c r="D62" s="780">
        <v>3</v>
      </c>
    </row>
    <row r="63" spans="2:4" ht="31.2" thickBot="1" x14ac:dyDescent="0.35">
      <c r="B63" s="1397"/>
      <c r="C63" s="262" t="s">
        <v>1748</v>
      </c>
      <c r="D63" s="780">
        <v>15</v>
      </c>
    </row>
    <row r="64" spans="2:4" ht="15" thickBot="1" x14ac:dyDescent="0.35">
      <c r="B64" s="1398"/>
      <c r="C64" s="781" t="s">
        <v>24</v>
      </c>
      <c r="D64" s="783">
        <v>18</v>
      </c>
    </row>
    <row r="65" spans="2:4" ht="15" thickBot="1" x14ac:dyDescent="0.35">
      <c r="B65" s="770" t="s">
        <v>1749</v>
      </c>
      <c r="C65" s="262" t="s">
        <v>1750</v>
      </c>
      <c r="D65" s="783">
        <v>9</v>
      </c>
    </row>
    <row r="66" spans="2:4" ht="44.4" thickBot="1" x14ac:dyDescent="0.35">
      <c r="B66" s="770" t="s">
        <v>1751</v>
      </c>
      <c r="C66" s="784" t="s">
        <v>1752</v>
      </c>
      <c r="D66" s="783">
        <v>7</v>
      </c>
    </row>
    <row r="67" spans="2:4" ht="41.4" thickBot="1" x14ac:dyDescent="0.35">
      <c r="B67" s="770" t="s">
        <v>1753</v>
      </c>
      <c r="C67" s="262" t="s">
        <v>1754</v>
      </c>
      <c r="D67" s="783">
        <v>6</v>
      </c>
    </row>
    <row r="68" spans="2:4" ht="21" thickBot="1" x14ac:dyDescent="0.35">
      <c r="B68" s="770" t="s">
        <v>1755</v>
      </c>
      <c r="C68" s="262" t="s">
        <v>1756</v>
      </c>
      <c r="D68" s="783">
        <v>6</v>
      </c>
    </row>
    <row r="69" spans="2:4" ht="15" thickBot="1" x14ac:dyDescent="0.35">
      <c r="B69" s="770" t="s">
        <v>1757</v>
      </c>
      <c r="C69" s="262" t="s">
        <v>1758</v>
      </c>
      <c r="D69" s="783">
        <v>6</v>
      </c>
    </row>
    <row r="70" spans="2:4" ht="51.6" thickBot="1" x14ac:dyDescent="0.35">
      <c r="B70" s="770" t="s">
        <v>1759</v>
      </c>
      <c r="C70" s="262" t="s">
        <v>1760</v>
      </c>
      <c r="D70" s="783">
        <v>5</v>
      </c>
    </row>
    <row r="71" spans="2:4" ht="21" thickBot="1" x14ac:dyDescent="0.35">
      <c r="B71" s="770" t="s">
        <v>1761</v>
      </c>
      <c r="C71" s="262" t="s">
        <v>1762</v>
      </c>
      <c r="D71" s="783">
        <v>5</v>
      </c>
    </row>
    <row r="72" spans="2:4" ht="51.6" thickBot="1" x14ac:dyDescent="0.35">
      <c r="B72" s="770" t="s">
        <v>1763</v>
      </c>
      <c r="C72" s="262" t="s">
        <v>1764</v>
      </c>
      <c r="D72" s="783">
        <v>5</v>
      </c>
    </row>
    <row r="73" spans="2:4" ht="31.2" thickBot="1" x14ac:dyDescent="0.35">
      <c r="B73" s="770" t="s">
        <v>1765</v>
      </c>
      <c r="C73" s="262" t="s">
        <v>1766</v>
      </c>
      <c r="D73" s="783">
        <v>5</v>
      </c>
    </row>
    <row r="74" spans="2:4" ht="21" thickBot="1" x14ac:dyDescent="0.35">
      <c r="B74" s="770" t="s">
        <v>1767</v>
      </c>
      <c r="C74" s="262" t="s">
        <v>1768</v>
      </c>
      <c r="D74" s="783">
        <v>2</v>
      </c>
    </row>
    <row r="75" spans="2:4" ht="21" thickBot="1" x14ac:dyDescent="0.35">
      <c r="B75" s="770" t="s">
        <v>1769</v>
      </c>
      <c r="C75" s="262" t="s">
        <v>1770</v>
      </c>
      <c r="D75" s="783">
        <v>1</v>
      </c>
    </row>
    <row r="76" spans="2:4" ht="15" thickBot="1" x14ac:dyDescent="0.35">
      <c r="B76" s="770" t="s">
        <v>1771</v>
      </c>
      <c r="C76" s="262" t="s">
        <v>1772</v>
      </c>
      <c r="D76" s="783">
        <v>1</v>
      </c>
    </row>
    <row r="77" spans="2:4" ht="21" thickBot="1" x14ac:dyDescent="0.35">
      <c r="B77" s="770" t="s">
        <v>1773</v>
      </c>
      <c r="C77" s="262" t="s">
        <v>1774</v>
      </c>
      <c r="D77" s="783">
        <v>1</v>
      </c>
    </row>
    <row r="78" spans="2:4" ht="21" thickBot="1" x14ac:dyDescent="0.35">
      <c r="B78" s="770" t="s">
        <v>1775</v>
      </c>
      <c r="C78" s="262" t="s">
        <v>1776</v>
      </c>
      <c r="D78" s="783">
        <v>0.4</v>
      </c>
    </row>
    <row r="79" spans="2:4" ht="21" thickBot="1" x14ac:dyDescent="0.35">
      <c r="B79" s="770" t="s">
        <v>1777</v>
      </c>
      <c r="C79" s="262" t="s">
        <v>1778</v>
      </c>
      <c r="D79" s="783">
        <v>0.4</v>
      </c>
    </row>
    <row r="80" spans="2:4" ht="31.2" thickBot="1" x14ac:dyDescent="0.35">
      <c r="B80" s="770" t="s">
        <v>1175</v>
      </c>
      <c r="C80" s="262" t="s">
        <v>1779</v>
      </c>
      <c r="D80" s="783">
        <v>0.3</v>
      </c>
    </row>
    <row r="81" spans="2:7" ht="21" thickBot="1" x14ac:dyDescent="0.35">
      <c r="B81" s="770" t="s">
        <v>1780</v>
      </c>
      <c r="C81" s="262" t="s">
        <v>1781</v>
      </c>
      <c r="D81" s="783">
        <v>0.1</v>
      </c>
    </row>
    <row r="82" spans="2:7" ht="31.2" thickBot="1" x14ac:dyDescent="0.35">
      <c r="B82" s="770" t="s">
        <v>1782</v>
      </c>
      <c r="C82" s="262" t="s">
        <v>1783</v>
      </c>
      <c r="D82" s="783">
        <v>0.5</v>
      </c>
    </row>
    <row r="83" spans="2:7" ht="15" thickBot="1" x14ac:dyDescent="0.35">
      <c r="B83" s="1401" t="s">
        <v>24</v>
      </c>
      <c r="C83" s="1402"/>
      <c r="D83" s="743">
        <v>7003</v>
      </c>
    </row>
    <row r="85" spans="2:7" ht="15" thickBot="1" x14ac:dyDescent="0.35"/>
    <row r="86" spans="2:7" ht="15" thickBot="1" x14ac:dyDescent="0.35">
      <c r="B86" s="949" t="s">
        <v>1784</v>
      </c>
      <c r="C86" s="950"/>
      <c r="D86" s="950"/>
      <c r="E86" s="950"/>
      <c r="F86" s="950"/>
      <c r="G86" s="951"/>
    </row>
    <row r="87" spans="2:7" ht="15" thickBot="1" x14ac:dyDescent="0.35">
      <c r="B87" s="771" t="s">
        <v>100</v>
      </c>
      <c r="C87" s="772" t="s">
        <v>1785</v>
      </c>
      <c r="D87" s="773" t="s">
        <v>1441</v>
      </c>
      <c r="E87" s="773" t="s">
        <v>1693</v>
      </c>
      <c r="F87" s="773" t="s">
        <v>186</v>
      </c>
      <c r="G87" s="773" t="s">
        <v>1694</v>
      </c>
    </row>
    <row r="88" spans="2:7" x14ac:dyDescent="0.3">
      <c r="B88" s="774" t="s">
        <v>1663</v>
      </c>
      <c r="C88" s="479" t="s">
        <v>1786</v>
      </c>
      <c r="D88" s="217">
        <v>10024</v>
      </c>
      <c r="E88" s="234" t="s">
        <v>380</v>
      </c>
      <c r="F88" s="234">
        <v>394</v>
      </c>
      <c r="G88" s="217">
        <v>10418</v>
      </c>
    </row>
    <row r="89" spans="2:7" x14ac:dyDescent="0.3">
      <c r="B89" s="774" t="s">
        <v>1787</v>
      </c>
      <c r="C89" s="479" t="s">
        <v>1788</v>
      </c>
      <c r="D89" s="234" t="s">
        <v>380</v>
      </c>
      <c r="E89" s="234">
        <v>0.8</v>
      </c>
      <c r="F89" s="234" t="s">
        <v>380</v>
      </c>
      <c r="G89" s="234">
        <v>0.8</v>
      </c>
    </row>
    <row r="90" spans="2:7" x14ac:dyDescent="0.3">
      <c r="B90" s="774" t="s">
        <v>1789</v>
      </c>
      <c r="C90" s="479" t="s">
        <v>1790</v>
      </c>
      <c r="D90" s="234" t="s">
        <v>380</v>
      </c>
      <c r="E90" s="234" t="s">
        <v>380</v>
      </c>
      <c r="F90" s="234">
        <v>5</v>
      </c>
      <c r="G90" s="234">
        <v>5</v>
      </c>
    </row>
    <row r="91" spans="2:7" ht="15" thickBot="1" x14ac:dyDescent="0.35">
      <c r="B91" s="775" t="s">
        <v>1791</v>
      </c>
      <c r="C91" s="776" t="s">
        <v>1792</v>
      </c>
      <c r="D91" s="718" t="s">
        <v>380</v>
      </c>
      <c r="E91" s="718" t="s">
        <v>380</v>
      </c>
      <c r="F91" s="718">
        <v>1</v>
      </c>
      <c r="G91" s="718">
        <v>1</v>
      </c>
    </row>
    <row r="92" spans="2:7" ht="15" thickBot="1" x14ac:dyDescent="0.35">
      <c r="B92" s="1004" t="s">
        <v>24</v>
      </c>
      <c r="C92" s="1400"/>
      <c r="D92" s="777">
        <v>10024</v>
      </c>
      <c r="E92" s="354">
        <v>0.8</v>
      </c>
      <c r="F92" s="354">
        <v>400</v>
      </c>
      <c r="G92" s="778">
        <v>10424.799999999999</v>
      </c>
    </row>
    <row r="94" spans="2:7" ht="15" thickBot="1" x14ac:dyDescent="0.35"/>
    <row r="95" spans="2:7" ht="15" thickBot="1" x14ac:dyDescent="0.35">
      <c r="B95" s="994" t="s">
        <v>1793</v>
      </c>
      <c r="C95" s="995"/>
      <c r="D95" s="995"/>
      <c r="E95" s="995"/>
      <c r="F95" s="995"/>
      <c r="G95" s="996"/>
    </row>
    <row r="96" spans="2:7" ht="15" thickBot="1" x14ac:dyDescent="0.35">
      <c r="B96" s="771" t="s">
        <v>100</v>
      </c>
      <c r="C96" s="287" t="s">
        <v>1691</v>
      </c>
      <c r="D96" s="354" t="s">
        <v>1441</v>
      </c>
      <c r="E96" s="354" t="s">
        <v>1693</v>
      </c>
      <c r="F96" s="354" t="s">
        <v>186</v>
      </c>
      <c r="G96" s="354" t="s">
        <v>1694</v>
      </c>
    </row>
    <row r="97" spans="2:7" x14ac:dyDescent="0.3">
      <c r="B97" s="774" t="s">
        <v>1394</v>
      </c>
      <c r="C97" s="234">
        <v>11</v>
      </c>
      <c r="D97" s="234" t="s">
        <v>380</v>
      </c>
      <c r="E97" s="234">
        <v>18</v>
      </c>
      <c r="F97" s="234">
        <v>5</v>
      </c>
      <c r="G97" s="234">
        <v>34</v>
      </c>
    </row>
    <row r="98" spans="2:7" x14ac:dyDescent="0.3">
      <c r="B98" s="774" t="s">
        <v>1704</v>
      </c>
      <c r="C98" s="234">
        <v>150</v>
      </c>
      <c r="D98" s="234" t="s">
        <v>380</v>
      </c>
      <c r="E98" s="234" t="s">
        <v>380</v>
      </c>
      <c r="F98" s="234">
        <v>176</v>
      </c>
      <c r="G98" s="234">
        <v>326</v>
      </c>
    </row>
    <row r="99" spans="2:7" x14ac:dyDescent="0.3">
      <c r="B99" s="774" t="s">
        <v>1422</v>
      </c>
      <c r="C99" s="234">
        <v>4</v>
      </c>
      <c r="D99" s="234" t="s">
        <v>380</v>
      </c>
      <c r="E99" s="234" t="s">
        <v>380</v>
      </c>
      <c r="F99" s="234" t="s">
        <v>380</v>
      </c>
      <c r="G99" s="234">
        <v>4</v>
      </c>
    </row>
    <row r="100" spans="2:7" x14ac:dyDescent="0.3">
      <c r="B100" s="774" t="s">
        <v>1794</v>
      </c>
      <c r="C100" s="234" t="s">
        <v>380</v>
      </c>
      <c r="D100" s="234">
        <v>35</v>
      </c>
      <c r="E100" s="234" t="s">
        <v>380</v>
      </c>
      <c r="F100" s="234" t="s">
        <v>380</v>
      </c>
      <c r="G100" s="234">
        <v>35</v>
      </c>
    </row>
    <row r="101" spans="2:7" x14ac:dyDescent="0.3">
      <c r="B101" s="774" t="s">
        <v>1795</v>
      </c>
      <c r="C101" s="234" t="s">
        <v>380</v>
      </c>
      <c r="D101" s="234">
        <v>50</v>
      </c>
      <c r="E101" s="234" t="s">
        <v>380</v>
      </c>
      <c r="F101" s="234" t="s">
        <v>380</v>
      </c>
      <c r="G101" s="234">
        <v>50</v>
      </c>
    </row>
    <row r="102" spans="2:7" x14ac:dyDescent="0.3">
      <c r="B102" s="774" t="s">
        <v>1796</v>
      </c>
      <c r="C102" s="234" t="s">
        <v>380</v>
      </c>
      <c r="D102" s="234">
        <v>68</v>
      </c>
      <c r="E102" s="234" t="s">
        <v>380</v>
      </c>
      <c r="F102" s="234" t="s">
        <v>380</v>
      </c>
      <c r="G102" s="234">
        <v>68</v>
      </c>
    </row>
    <row r="103" spans="2:7" x14ac:dyDescent="0.3">
      <c r="B103" s="774" t="s">
        <v>1797</v>
      </c>
      <c r="C103" s="234" t="s">
        <v>380</v>
      </c>
      <c r="D103" s="234">
        <v>12</v>
      </c>
      <c r="E103" s="234">
        <v>10</v>
      </c>
      <c r="F103" s="234" t="s">
        <v>380</v>
      </c>
      <c r="G103" s="234">
        <v>22</v>
      </c>
    </row>
    <row r="104" spans="2:7" x14ac:dyDescent="0.3">
      <c r="B104" s="774" t="s">
        <v>1798</v>
      </c>
      <c r="C104" s="234" t="s">
        <v>380</v>
      </c>
      <c r="D104" s="234" t="s">
        <v>380</v>
      </c>
      <c r="E104" s="234" t="s">
        <v>380</v>
      </c>
      <c r="F104" s="234">
        <v>5</v>
      </c>
      <c r="G104" s="234">
        <v>5</v>
      </c>
    </row>
    <row r="105" spans="2:7" x14ac:dyDescent="0.3">
      <c r="B105" s="774" t="s">
        <v>1799</v>
      </c>
      <c r="C105" s="234" t="s">
        <v>380</v>
      </c>
      <c r="D105" s="234">
        <v>7</v>
      </c>
      <c r="E105" s="234" t="s">
        <v>380</v>
      </c>
      <c r="F105" s="234" t="s">
        <v>380</v>
      </c>
      <c r="G105" s="234">
        <v>7</v>
      </c>
    </row>
    <row r="106" spans="2:7" x14ac:dyDescent="0.3">
      <c r="B106" s="774" t="s">
        <v>1800</v>
      </c>
      <c r="C106" s="234" t="s">
        <v>380</v>
      </c>
      <c r="D106" s="234" t="s">
        <v>380</v>
      </c>
      <c r="E106" s="234" t="s">
        <v>380</v>
      </c>
      <c r="F106" s="234">
        <v>25</v>
      </c>
      <c r="G106" s="234">
        <v>25</v>
      </c>
    </row>
    <row r="107" spans="2:7" x14ac:dyDescent="0.3">
      <c r="B107" s="774" t="s">
        <v>1705</v>
      </c>
      <c r="C107" s="234" t="s">
        <v>380</v>
      </c>
      <c r="D107" s="234" t="s">
        <v>380</v>
      </c>
      <c r="E107" s="234">
        <v>50</v>
      </c>
      <c r="F107" s="234" t="s">
        <v>380</v>
      </c>
      <c r="G107" s="234">
        <v>50</v>
      </c>
    </row>
    <row r="108" spans="2:7" x14ac:dyDescent="0.3">
      <c r="B108" s="774" t="s">
        <v>1703</v>
      </c>
      <c r="C108" s="234" t="s">
        <v>380</v>
      </c>
      <c r="D108" s="234">
        <v>7</v>
      </c>
      <c r="E108" s="234" t="s">
        <v>380</v>
      </c>
      <c r="F108" s="234" t="s">
        <v>380</v>
      </c>
      <c r="G108" s="234">
        <v>7</v>
      </c>
    </row>
    <row r="109" spans="2:7" x14ac:dyDescent="0.3">
      <c r="B109" s="774" t="s">
        <v>1699</v>
      </c>
      <c r="C109" s="234" t="s">
        <v>380</v>
      </c>
      <c r="D109" s="234">
        <v>5</v>
      </c>
      <c r="E109" s="234" t="s">
        <v>380</v>
      </c>
      <c r="F109" s="234" t="s">
        <v>380</v>
      </c>
      <c r="G109" s="234">
        <v>5</v>
      </c>
    </row>
    <row r="110" spans="2:7" x14ac:dyDescent="0.3">
      <c r="B110" s="774" t="s">
        <v>1801</v>
      </c>
      <c r="C110" s="234">
        <v>3</v>
      </c>
      <c r="D110" s="234" t="s">
        <v>380</v>
      </c>
      <c r="E110" s="234" t="s">
        <v>380</v>
      </c>
      <c r="F110" s="234" t="s">
        <v>380</v>
      </c>
      <c r="G110" s="234">
        <v>3</v>
      </c>
    </row>
    <row r="111" spans="2:7" x14ac:dyDescent="0.3">
      <c r="B111" s="774" t="s">
        <v>1802</v>
      </c>
      <c r="C111" s="234" t="s">
        <v>380</v>
      </c>
      <c r="D111" s="234" t="s">
        <v>380</v>
      </c>
      <c r="E111" s="234" t="s">
        <v>380</v>
      </c>
      <c r="F111" s="234">
        <v>5</v>
      </c>
      <c r="G111" s="234">
        <v>5</v>
      </c>
    </row>
    <row r="112" spans="2:7" x14ac:dyDescent="0.3">
      <c r="B112" s="774" t="s">
        <v>1803</v>
      </c>
      <c r="C112" s="234" t="s">
        <v>380</v>
      </c>
      <c r="D112" s="234" t="s">
        <v>380</v>
      </c>
      <c r="E112" s="234" t="s">
        <v>380</v>
      </c>
      <c r="F112" s="234">
        <v>2</v>
      </c>
      <c r="G112" s="234">
        <v>2</v>
      </c>
    </row>
    <row r="113" spans="2:7" x14ac:dyDescent="0.3">
      <c r="B113" s="774" t="s">
        <v>1804</v>
      </c>
      <c r="C113" s="234" t="s">
        <v>380</v>
      </c>
      <c r="D113" s="234">
        <v>3</v>
      </c>
      <c r="E113" s="234" t="s">
        <v>380</v>
      </c>
      <c r="F113" s="234" t="s">
        <v>380</v>
      </c>
      <c r="G113" s="234">
        <v>3</v>
      </c>
    </row>
    <row r="114" spans="2:7" x14ac:dyDescent="0.3">
      <c r="B114" s="774" t="s">
        <v>1706</v>
      </c>
      <c r="C114" s="234" t="s">
        <v>380</v>
      </c>
      <c r="D114" s="234">
        <v>2</v>
      </c>
      <c r="E114" s="234" t="s">
        <v>380</v>
      </c>
      <c r="F114" s="234" t="s">
        <v>380</v>
      </c>
      <c r="G114" s="234">
        <v>2</v>
      </c>
    </row>
    <row r="115" spans="2:7" x14ac:dyDescent="0.3">
      <c r="B115" s="774" t="s">
        <v>1805</v>
      </c>
      <c r="C115" s="234" t="s">
        <v>380</v>
      </c>
      <c r="D115" s="234">
        <v>2</v>
      </c>
      <c r="E115" s="234" t="s">
        <v>380</v>
      </c>
      <c r="F115" s="234" t="s">
        <v>380</v>
      </c>
      <c r="G115" s="234">
        <v>2</v>
      </c>
    </row>
    <row r="116" spans="2:7" x14ac:dyDescent="0.3">
      <c r="B116" s="774" t="s">
        <v>1806</v>
      </c>
      <c r="C116" s="234" t="s">
        <v>380</v>
      </c>
      <c r="D116" s="234">
        <v>2</v>
      </c>
      <c r="E116" s="234" t="s">
        <v>380</v>
      </c>
      <c r="F116" s="234" t="s">
        <v>380</v>
      </c>
      <c r="G116" s="234">
        <v>2</v>
      </c>
    </row>
    <row r="117" spans="2:7" x14ac:dyDescent="0.3">
      <c r="B117" s="774" t="s">
        <v>1761</v>
      </c>
      <c r="C117" s="234" t="s">
        <v>380</v>
      </c>
      <c r="D117" s="234">
        <v>4</v>
      </c>
      <c r="E117" s="234" t="s">
        <v>380</v>
      </c>
      <c r="F117" s="234" t="s">
        <v>380</v>
      </c>
      <c r="G117" s="234">
        <v>4</v>
      </c>
    </row>
    <row r="118" spans="2:7" x14ac:dyDescent="0.3">
      <c r="B118" s="774" t="s">
        <v>1769</v>
      </c>
      <c r="C118" s="234" t="s">
        <v>380</v>
      </c>
      <c r="D118" s="234" t="s">
        <v>380</v>
      </c>
      <c r="E118" s="234">
        <v>1</v>
      </c>
      <c r="F118" s="234" t="s">
        <v>380</v>
      </c>
      <c r="G118" s="234">
        <v>1</v>
      </c>
    </row>
    <row r="119" spans="2:7" x14ac:dyDescent="0.3">
      <c r="B119" s="774" t="s">
        <v>1751</v>
      </c>
      <c r="C119" s="234" t="s">
        <v>380</v>
      </c>
      <c r="D119" s="234">
        <v>1</v>
      </c>
      <c r="E119" s="234" t="s">
        <v>380</v>
      </c>
      <c r="F119" s="234" t="s">
        <v>380</v>
      </c>
      <c r="G119" s="234">
        <v>1</v>
      </c>
    </row>
    <row r="120" spans="2:7" ht="15" thickBot="1" x14ac:dyDescent="0.35">
      <c r="B120" s="775" t="s">
        <v>1807</v>
      </c>
      <c r="C120" s="718">
        <v>1</v>
      </c>
      <c r="D120" s="718" t="s">
        <v>380</v>
      </c>
      <c r="E120" s="718" t="s">
        <v>380</v>
      </c>
      <c r="F120" s="718" t="s">
        <v>380</v>
      </c>
      <c r="G120" s="718">
        <v>1</v>
      </c>
    </row>
    <row r="121" spans="2:7" ht="15" thickBot="1" x14ac:dyDescent="0.35">
      <c r="B121" s="771" t="s">
        <v>24</v>
      </c>
      <c r="C121" s="354">
        <v>169</v>
      </c>
      <c r="D121" s="354">
        <v>198</v>
      </c>
      <c r="E121" s="354">
        <v>79</v>
      </c>
      <c r="F121" s="354">
        <v>218</v>
      </c>
      <c r="G121" s="354">
        <v>664</v>
      </c>
    </row>
  </sheetData>
  <mergeCells count="14">
    <mergeCell ref="B92:C92"/>
    <mergeCell ref="B95:G95"/>
    <mergeCell ref="B46:B49"/>
    <mergeCell ref="B50:B52"/>
    <mergeCell ref="B54:B57"/>
    <mergeCell ref="B62:B64"/>
    <mergeCell ref="B83:C83"/>
    <mergeCell ref="B86:G86"/>
    <mergeCell ref="B38:B44"/>
    <mergeCell ref="B3:H3"/>
    <mergeCell ref="B23:D23"/>
    <mergeCell ref="B25:B28"/>
    <mergeCell ref="B29:B31"/>
    <mergeCell ref="B34:B3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7"/>
  <sheetViews>
    <sheetView showGridLines="0" workbookViewId="0">
      <selection sqref="A1:A1048576"/>
    </sheetView>
  </sheetViews>
  <sheetFormatPr defaultRowHeight="14.4" x14ac:dyDescent="0.3"/>
  <cols>
    <col min="1" max="1" width="2.6640625" customWidth="1"/>
    <col min="2" max="2" width="29.5546875" customWidth="1"/>
  </cols>
  <sheetData>
    <row r="1" spans="1:8" s="16" customFormat="1" x14ac:dyDescent="0.3">
      <c r="A1"/>
      <c r="B1" s="16" t="s">
        <v>1808</v>
      </c>
    </row>
    <row r="2" spans="1:8" ht="15" thickBot="1" x14ac:dyDescent="0.35"/>
    <row r="3" spans="1:8" ht="15" thickBot="1" x14ac:dyDescent="0.35">
      <c r="B3" s="1403" t="s">
        <v>1809</v>
      </c>
      <c r="C3" s="1404"/>
      <c r="D3" s="1404"/>
      <c r="E3" s="1404"/>
      <c r="F3" s="1404"/>
      <c r="G3" s="1404"/>
      <c r="H3" s="1405"/>
    </row>
    <row r="4" spans="1:8" ht="51.6" thickBot="1" x14ac:dyDescent="0.35">
      <c r="B4" s="785" t="s">
        <v>148</v>
      </c>
      <c r="C4" s="786" t="s">
        <v>1810</v>
      </c>
      <c r="D4" s="786" t="s">
        <v>1811</v>
      </c>
      <c r="E4" s="786" t="s">
        <v>539</v>
      </c>
      <c r="F4" s="786" t="s">
        <v>1812</v>
      </c>
      <c r="G4" s="787" t="s">
        <v>1813</v>
      </c>
      <c r="H4" s="787" t="s">
        <v>1814</v>
      </c>
    </row>
    <row r="5" spans="1:8" x14ac:dyDescent="0.3">
      <c r="B5" s="1406" t="s">
        <v>1394</v>
      </c>
      <c r="C5" s="264" t="s">
        <v>568</v>
      </c>
      <c r="D5" s="788" t="s">
        <v>380</v>
      </c>
      <c r="E5" s="788" t="s">
        <v>380</v>
      </c>
      <c r="F5" s="1409" t="s">
        <v>1815</v>
      </c>
      <c r="G5" s="346" t="s">
        <v>1816</v>
      </c>
      <c r="H5" s="789">
        <v>44301771</v>
      </c>
    </row>
    <row r="6" spans="1:8" x14ac:dyDescent="0.3">
      <c r="B6" s="1407"/>
      <c r="C6" s="264" t="s">
        <v>568</v>
      </c>
      <c r="D6" s="788" t="s">
        <v>380</v>
      </c>
      <c r="E6" s="788" t="s">
        <v>380</v>
      </c>
      <c r="F6" s="1410"/>
      <c r="G6" s="346" t="s">
        <v>1817</v>
      </c>
      <c r="H6" s="789">
        <v>345729</v>
      </c>
    </row>
    <row r="7" spans="1:8" ht="15" thickBot="1" x14ac:dyDescent="0.35">
      <c r="B7" s="1408"/>
      <c r="C7" s="790" t="s">
        <v>568</v>
      </c>
      <c r="D7" s="791" t="s">
        <v>380</v>
      </c>
      <c r="E7" s="791" t="s">
        <v>380</v>
      </c>
      <c r="F7" s="1411"/>
      <c r="G7" s="792" t="s">
        <v>1818</v>
      </c>
      <c r="H7" s="793">
        <v>248489</v>
      </c>
    </row>
    <row r="8" spans="1:8" x14ac:dyDescent="0.3">
      <c r="B8" s="1406" t="s">
        <v>1396</v>
      </c>
      <c r="C8" s="264" t="s">
        <v>568</v>
      </c>
      <c r="D8" s="788">
        <v>1660.01</v>
      </c>
      <c r="E8" s="788" t="s">
        <v>1819</v>
      </c>
      <c r="F8" s="1409" t="s">
        <v>1815</v>
      </c>
      <c r="G8" s="346" t="s">
        <v>1820</v>
      </c>
      <c r="H8" s="789">
        <v>47615</v>
      </c>
    </row>
    <row r="9" spans="1:8" x14ac:dyDescent="0.3">
      <c r="B9" s="1407"/>
      <c r="C9" s="264" t="s">
        <v>568</v>
      </c>
      <c r="D9" s="788">
        <v>1285.31</v>
      </c>
      <c r="E9" s="788" t="s">
        <v>1819</v>
      </c>
      <c r="F9" s="1410"/>
      <c r="G9" s="346" t="s">
        <v>380</v>
      </c>
      <c r="H9" s="789">
        <v>36940</v>
      </c>
    </row>
    <row r="10" spans="1:8" x14ac:dyDescent="0.3">
      <c r="B10" s="1407"/>
      <c r="C10" s="264" t="s">
        <v>568</v>
      </c>
      <c r="D10" s="788">
        <v>244.18</v>
      </c>
      <c r="E10" s="788" t="s">
        <v>1819</v>
      </c>
      <c r="F10" s="1410"/>
      <c r="G10" s="346" t="s">
        <v>380</v>
      </c>
      <c r="H10" s="789">
        <v>6587</v>
      </c>
    </row>
    <row r="11" spans="1:8" x14ac:dyDescent="0.3">
      <c r="B11" s="1407"/>
      <c r="C11" s="264" t="s">
        <v>568</v>
      </c>
      <c r="D11" s="788">
        <v>106.97</v>
      </c>
      <c r="E11" s="788" t="s">
        <v>1819</v>
      </c>
      <c r="F11" s="1410"/>
      <c r="G11" s="346" t="s">
        <v>380</v>
      </c>
      <c r="H11" s="789">
        <v>2928</v>
      </c>
    </row>
    <row r="12" spans="1:8" x14ac:dyDescent="0.3">
      <c r="B12" s="1407"/>
      <c r="C12" s="264" t="s">
        <v>568</v>
      </c>
      <c r="D12" s="788">
        <v>39.07</v>
      </c>
      <c r="E12" s="788" t="s">
        <v>1819</v>
      </c>
      <c r="F12" s="1410"/>
      <c r="G12" s="346" t="s">
        <v>380</v>
      </c>
      <c r="H12" s="789">
        <v>1133</v>
      </c>
    </row>
    <row r="13" spans="1:8" ht="15" thickBot="1" x14ac:dyDescent="0.35">
      <c r="B13" s="794"/>
      <c r="C13" s="790" t="s">
        <v>568</v>
      </c>
      <c r="D13" s="791">
        <v>52.91</v>
      </c>
      <c r="E13" s="791" t="s">
        <v>1819</v>
      </c>
      <c r="F13" s="1411"/>
      <c r="G13" s="792" t="s">
        <v>380</v>
      </c>
      <c r="H13" s="793">
        <v>1349</v>
      </c>
    </row>
    <row r="14" spans="1:8" ht="15" thickBot="1" x14ac:dyDescent="0.35">
      <c r="B14" s="795" t="s">
        <v>1419</v>
      </c>
      <c r="C14" s="790" t="s">
        <v>568</v>
      </c>
      <c r="D14" s="791" t="s">
        <v>380</v>
      </c>
      <c r="E14" s="791" t="s">
        <v>380</v>
      </c>
      <c r="F14" s="796" t="s">
        <v>1815</v>
      </c>
      <c r="G14" s="792" t="s">
        <v>380</v>
      </c>
      <c r="H14" s="797" t="s">
        <v>380</v>
      </c>
    </row>
    <row r="15" spans="1:8" ht="15" thickBot="1" x14ac:dyDescent="0.35">
      <c r="B15" s="795" t="s">
        <v>1421</v>
      </c>
      <c r="C15" s="790" t="s">
        <v>568</v>
      </c>
      <c r="D15" s="791" t="s">
        <v>380</v>
      </c>
      <c r="E15" s="791" t="s">
        <v>380</v>
      </c>
      <c r="F15" s="796" t="s">
        <v>1815</v>
      </c>
      <c r="G15" s="792" t="s">
        <v>1816</v>
      </c>
      <c r="H15" s="797" t="s">
        <v>380</v>
      </c>
    </row>
    <row r="16" spans="1:8" ht="15" thickBot="1" x14ac:dyDescent="0.35">
      <c r="B16" s="795" t="s">
        <v>1400</v>
      </c>
      <c r="C16" s="790" t="s">
        <v>568</v>
      </c>
      <c r="D16" s="791" t="s">
        <v>380</v>
      </c>
      <c r="E16" s="791" t="s">
        <v>380</v>
      </c>
      <c r="F16" s="796" t="s">
        <v>1815</v>
      </c>
      <c r="G16" s="792" t="s">
        <v>1816</v>
      </c>
      <c r="H16" s="797" t="s">
        <v>380</v>
      </c>
    </row>
    <row r="17" spans="2:8" ht="15" thickBot="1" x14ac:dyDescent="0.35">
      <c r="B17" s="795" t="s">
        <v>1821</v>
      </c>
      <c r="C17" s="790" t="s">
        <v>568</v>
      </c>
      <c r="D17" s="791" t="s">
        <v>380</v>
      </c>
      <c r="E17" s="791" t="s">
        <v>380</v>
      </c>
      <c r="F17" s="796" t="s">
        <v>1815</v>
      </c>
      <c r="G17" s="792" t="s">
        <v>1816</v>
      </c>
      <c r="H17" s="797" t="s">
        <v>380</v>
      </c>
    </row>
  </sheetData>
  <mergeCells count="5">
    <mergeCell ref="B3:H3"/>
    <mergeCell ref="B5:B7"/>
    <mergeCell ref="F5:F7"/>
    <mergeCell ref="B8:B12"/>
    <mergeCell ref="F8:F13"/>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6"/>
  <sheetViews>
    <sheetView showGridLines="0" workbookViewId="0">
      <selection sqref="A1:A1048576"/>
    </sheetView>
  </sheetViews>
  <sheetFormatPr defaultRowHeight="14.4" x14ac:dyDescent="0.3"/>
  <cols>
    <col min="1" max="1" width="2.6640625" customWidth="1"/>
    <col min="2" max="2" width="4.33203125" customWidth="1"/>
    <col min="5" max="5" width="7.5546875" bestFit="1" customWidth="1"/>
  </cols>
  <sheetData>
    <row r="1" spans="1:5" s="16" customFormat="1" x14ac:dyDescent="0.3">
      <c r="A1"/>
      <c r="B1" s="16" t="s">
        <v>1822</v>
      </c>
    </row>
    <row r="2" spans="1:5" ht="15" thickBot="1" x14ac:dyDescent="0.35"/>
    <row r="3" spans="1:5" ht="33" customHeight="1" thickBot="1" x14ac:dyDescent="0.35">
      <c r="B3" s="949" t="s">
        <v>1823</v>
      </c>
      <c r="C3" s="950"/>
      <c r="D3" s="950"/>
      <c r="E3" s="951"/>
    </row>
    <row r="4" spans="1:5" ht="31.2" thickBot="1" x14ac:dyDescent="0.35">
      <c r="B4" s="365"/>
      <c r="C4" s="211"/>
      <c r="D4" s="211" t="s">
        <v>1824</v>
      </c>
      <c r="E4" s="223"/>
    </row>
    <row r="5" spans="1:5" ht="21" thickBot="1" x14ac:dyDescent="0.35">
      <c r="B5" s="365" t="s">
        <v>1825</v>
      </c>
      <c r="C5" s="211" t="s">
        <v>1357</v>
      </c>
      <c r="D5" s="211" t="s">
        <v>1826</v>
      </c>
      <c r="E5" s="223" t="s">
        <v>1827</v>
      </c>
    </row>
    <row r="6" spans="1:5" x14ac:dyDescent="0.3">
      <c r="B6" s="372">
        <v>2006</v>
      </c>
      <c r="C6" s="798">
        <v>22</v>
      </c>
      <c r="D6" s="798" t="s">
        <v>1828</v>
      </c>
      <c r="E6" s="799">
        <v>22</v>
      </c>
    </row>
    <row r="7" spans="1:5" x14ac:dyDescent="0.3">
      <c r="B7" s="372">
        <v>2007</v>
      </c>
      <c r="C7" s="798">
        <v>612</v>
      </c>
      <c r="D7" s="798" t="s">
        <v>1828</v>
      </c>
      <c r="E7" s="799">
        <v>634</v>
      </c>
    </row>
    <row r="8" spans="1:5" x14ac:dyDescent="0.3">
      <c r="B8" s="372">
        <v>2008</v>
      </c>
      <c r="C8" s="798">
        <v>566</v>
      </c>
      <c r="D8" s="798">
        <v>-21</v>
      </c>
      <c r="E8" s="799">
        <v>1179</v>
      </c>
    </row>
    <row r="9" spans="1:5" x14ac:dyDescent="0.3">
      <c r="B9" s="372">
        <v>2009</v>
      </c>
      <c r="C9" s="798">
        <v>385</v>
      </c>
      <c r="D9" s="798">
        <v>-126</v>
      </c>
      <c r="E9" s="799">
        <v>1438</v>
      </c>
    </row>
    <row r="10" spans="1:5" x14ac:dyDescent="0.3">
      <c r="B10" s="372">
        <v>2010</v>
      </c>
      <c r="C10" s="798">
        <v>942</v>
      </c>
      <c r="D10" s="798">
        <v>-1</v>
      </c>
      <c r="E10" s="799">
        <v>2379</v>
      </c>
    </row>
    <row r="11" spans="1:5" x14ac:dyDescent="0.3">
      <c r="B11" s="372">
        <v>2011</v>
      </c>
      <c r="C11" s="798">
        <v>1216</v>
      </c>
      <c r="D11" s="798">
        <v>-5</v>
      </c>
      <c r="E11" s="799">
        <v>3590</v>
      </c>
    </row>
    <row r="12" spans="1:5" x14ac:dyDescent="0.3">
      <c r="B12" s="372">
        <v>2012</v>
      </c>
      <c r="C12" s="798" t="s">
        <v>1830</v>
      </c>
      <c r="D12" s="798">
        <v>-16</v>
      </c>
      <c r="E12" s="799">
        <v>5588</v>
      </c>
    </row>
    <row r="13" spans="1:5" x14ac:dyDescent="0.3">
      <c r="B13" s="372">
        <v>2013</v>
      </c>
      <c r="C13" s="798">
        <v>1545</v>
      </c>
      <c r="D13" s="798">
        <v>-225</v>
      </c>
      <c r="E13" s="799">
        <v>6908</v>
      </c>
    </row>
    <row r="14" spans="1:5" x14ac:dyDescent="0.3">
      <c r="B14" s="372">
        <v>2014</v>
      </c>
      <c r="C14" s="798" t="s">
        <v>1829</v>
      </c>
      <c r="D14" s="798">
        <v>-1</v>
      </c>
      <c r="E14" s="799">
        <v>9180</v>
      </c>
    </row>
    <row r="15" spans="1:5" x14ac:dyDescent="0.3">
      <c r="B15" s="473">
        <v>2015</v>
      </c>
      <c r="C15" s="798">
        <v>1027</v>
      </c>
      <c r="D15" s="800">
        <v>0</v>
      </c>
      <c r="E15" s="799">
        <v>10207</v>
      </c>
    </row>
    <row r="16" spans="1:5" ht="15" thickBot="1" x14ac:dyDescent="0.35">
      <c r="B16" s="475">
        <v>2016</v>
      </c>
      <c r="C16" s="801">
        <v>1093</v>
      </c>
      <c r="D16" s="801">
        <v>0</v>
      </c>
      <c r="E16" s="802">
        <v>11300</v>
      </c>
    </row>
  </sheetData>
  <mergeCells count="1">
    <mergeCell ref="B3:E3"/>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9"/>
  <sheetViews>
    <sheetView showGridLines="0" workbookViewId="0">
      <selection sqref="A1:A1048576"/>
    </sheetView>
  </sheetViews>
  <sheetFormatPr defaultRowHeight="14.4" x14ac:dyDescent="0.3"/>
  <cols>
    <col min="1" max="1" width="2.6640625" customWidth="1"/>
    <col min="2" max="2" width="31.6640625" customWidth="1"/>
    <col min="3" max="4" width="9.33203125" customWidth="1"/>
  </cols>
  <sheetData>
    <row r="1" spans="1:10" s="16" customFormat="1" x14ac:dyDescent="0.3">
      <c r="A1"/>
      <c r="B1" s="16" t="s">
        <v>1831</v>
      </c>
    </row>
    <row r="2" spans="1:10" ht="15" thickBot="1" x14ac:dyDescent="0.35"/>
    <row r="3" spans="1:10" ht="15" thickBot="1" x14ac:dyDescent="0.35">
      <c r="B3" s="1412" t="s">
        <v>1832</v>
      </c>
      <c r="C3" s="1413"/>
      <c r="D3" s="1413"/>
      <c r="E3" s="1413"/>
      <c r="F3" s="1413"/>
      <c r="G3" s="1413"/>
      <c r="H3" s="1413"/>
      <c r="I3" s="1413"/>
      <c r="J3" s="1414"/>
    </row>
    <row r="4" spans="1:10" ht="21" thickBot="1" x14ac:dyDescent="0.35">
      <c r="B4" s="803"/>
      <c r="C4" s="410" t="s">
        <v>539</v>
      </c>
      <c r="D4" s="410" t="s">
        <v>1833</v>
      </c>
      <c r="E4" s="496">
        <v>2012</v>
      </c>
      <c r="F4" s="496">
        <v>2013</v>
      </c>
      <c r="G4" s="496">
        <v>2014</v>
      </c>
      <c r="H4" s="496">
        <v>2015</v>
      </c>
      <c r="I4" s="496">
        <v>2016</v>
      </c>
      <c r="J4" s="497" t="s">
        <v>24</v>
      </c>
    </row>
    <row r="5" spans="1:10" x14ac:dyDescent="0.3">
      <c r="B5" s="502" t="s">
        <v>1834</v>
      </c>
      <c r="C5" s="343" t="s">
        <v>1835</v>
      </c>
      <c r="D5" s="216">
        <v>22168</v>
      </c>
      <c r="E5" s="216">
        <v>1430</v>
      </c>
      <c r="F5" s="216">
        <v>1038</v>
      </c>
      <c r="G5" s="216">
        <v>1561</v>
      </c>
      <c r="H5" s="233">
        <v>871</v>
      </c>
      <c r="I5" s="216">
        <v>1615</v>
      </c>
      <c r="J5" s="217">
        <v>28683</v>
      </c>
    </row>
    <row r="6" spans="1:10" ht="15" thickBot="1" x14ac:dyDescent="0.35">
      <c r="B6" s="531" t="s">
        <v>1836</v>
      </c>
      <c r="C6" s="348" t="s">
        <v>1837</v>
      </c>
      <c r="D6" s="804">
        <v>16146</v>
      </c>
      <c r="E6" s="804">
        <v>1402</v>
      </c>
      <c r="F6" s="375">
        <v>807</v>
      </c>
      <c r="G6" s="375">
        <v>960</v>
      </c>
      <c r="H6" s="375">
        <v>750</v>
      </c>
      <c r="I6" s="804">
        <v>1556</v>
      </c>
      <c r="J6" s="805">
        <v>21621</v>
      </c>
    </row>
    <row r="7" spans="1:10" x14ac:dyDescent="0.3">
      <c r="B7" s="502" t="s">
        <v>1838</v>
      </c>
      <c r="C7" s="343" t="s">
        <v>1839</v>
      </c>
      <c r="D7" s="806">
        <v>0.73</v>
      </c>
      <c r="E7" s="806">
        <v>0.98</v>
      </c>
      <c r="F7" s="806">
        <v>0.78</v>
      </c>
      <c r="G7" s="806">
        <v>0.61</v>
      </c>
      <c r="H7" s="806">
        <v>0.86</v>
      </c>
      <c r="I7" s="806">
        <v>0.96</v>
      </c>
      <c r="J7" s="807">
        <v>0.75</v>
      </c>
    </row>
    <row r="8" spans="1:10" ht="15" thickBot="1" x14ac:dyDescent="0.35">
      <c r="B8" s="531" t="s">
        <v>1840</v>
      </c>
      <c r="C8" s="348" t="s">
        <v>1841</v>
      </c>
      <c r="D8" s="804">
        <v>57458</v>
      </c>
      <c r="E8" s="804">
        <v>14808</v>
      </c>
      <c r="F8" s="804">
        <v>7382</v>
      </c>
      <c r="G8" s="804">
        <v>9212</v>
      </c>
      <c r="H8" s="804">
        <v>4019</v>
      </c>
      <c r="I8" s="804">
        <v>6369</v>
      </c>
      <c r="J8" s="805">
        <v>99248</v>
      </c>
    </row>
    <row r="26" spans="2:12" ht="15" thickBot="1" x14ac:dyDescent="0.35"/>
    <row r="27" spans="2:12" ht="15" thickBot="1" x14ac:dyDescent="0.35">
      <c r="B27" s="1211" t="s">
        <v>1842</v>
      </c>
      <c r="C27" s="1212"/>
      <c r="D27" s="1212"/>
      <c r="E27" s="1212"/>
      <c r="F27" s="1212"/>
      <c r="G27" s="1212"/>
      <c r="H27" s="1212"/>
      <c r="I27" s="1212"/>
      <c r="J27" s="1212"/>
      <c r="K27" s="1212"/>
      <c r="L27" s="1213"/>
    </row>
    <row r="28" spans="2:12" ht="15" thickBot="1" x14ac:dyDescent="0.35">
      <c r="B28" s="1415" t="s">
        <v>360</v>
      </c>
      <c r="C28" s="1418" t="s">
        <v>1843</v>
      </c>
      <c r="D28" s="1421" t="s">
        <v>1844</v>
      </c>
      <c r="E28" s="1422"/>
      <c r="F28" s="1422"/>
      <c r="G28" s="1423"/>
      <c r="H28" s="1421" t="s">
        <v>1845</v>
      </c>
      <c r="I28" s="1422"/>
      <c r="J28" s="1422"/>
      <c r="K28" s="1422"/>
      <c r="L28" s="1423"/>
    </row>
    <row r="29" spans="2:12" x14ac:dyDescent="0.3">
      <c r="B29" s="1416"/>
      <c r="C29" s="1419"/>
      <c r="D29" s="1424"/>
      <c r="E29" s="1425"/>
      <c r="F29" s="1430" t="s">
        <v>1847</v>
      </c>
      <c r="G29" s="1024"/>
      <c r="H29" s="1424" t="s">
        <v>1846</v>
      </c>
      <c r="I29" s="1425"/>
      <c r="J29" s="1430"/>
      <c r="K29" s="1425"/>
      <c r="L29" s="1450" t="s">
        <v>1848</v>
      </c>
    </row>
    <row r="30" spans="2:12" x14ac:dyDescent="0.3">
      <c r="B30" s="1416"/>
      <c r="C30" s="1419"/>
      <c r="D30" s="1426" t="s">
        <v>1846</v>
      </c>
      <c r="E30" s="1427"/>
      <c r="F30" s="1431"/>
      <c r="G30" s="1432"/>
      <c r="H30" s="1426"/>
      <c r="I30" s="1427"/>
      <c r="J30" s="1431" t="s">
        <v>1847</v>
      </c>
      <c r="K30" s="1427"/>
      <c r="L30" s="1451"/>
    </row>
    <row r="31" spans="2:12" ht="15" thickBot="1" x14ac:dyDescent="0.35">
      <c r="B31" s="1416"/>
      <c r="C31" s="1419"/>
      <c r="D31" s="1428"/>
      <c r="E31" s="1429"/>
      <c r="F31" s="1433"/>
      <c r="G31" s="1434"/>
      <c r="H31" s="1428"/>
      <c r="I31" s="1429"/>
      <c r="J31" s="1433"/>
      <c r="K31" s="1429"/>
      <c r="L31" s="1452"/>
    </row>
    <row r="32" spans="2:12" ht="15" thickBot="1" x14ac:dyDescent="0.35">
      <c r="B32" s="1417"/>
      <c r="C32" s="1420"/>
      <c r="D32" s="808" t="s">
        <v>1849</v>
      </c>
      <c r="E32" s="808" t="s">
        <v>1850</v>
      </c>
      <c r="F32" s="809" t="s">
        <v>1849</v>
      </c>
      <c r="G32" s="310" t="s">
        <v>1850</v>
      </c>
      <c r="H32" s="808" t="s">
        <v>1849</v>
      </c>
      <c r="I32" s="808" t="s">
        <v>1850</v>
      </c>
      <c r="J32" s="808" t="s">
        <v>1851</v>
      </c>
      <c r="K32" s="808" t="s">
        <v>1852</v>
      </c>
      <c r="L32" s="310" t="s">
        <v>1853</v>
      </c>
    </row>
    <row r="33" spans="2:12" ht="15" thickBot="1" x14ac:dyDescent="0.35">
      <c r="B33" s="810" t="s">
        <v>419</v>
      </c>
      <c r="C33" s="811">
        <v>1</v>
      </c>
      <c r="D33" s="812">
        <v>151</v>
      </c>
      <c r="E33" s="813" t="s">
        <v>380</v>
      </c>
      <c r="F33" s="813" t="s">
        <v>380</v>
      </c>
      <c r="G33" s="814" t="s">
        <v>380</v>
      </c>
      <c r="H33" s="813">
        <v>115</v>
      </c>
      <c r="I33" s="813">
        <v>110</v>
      </c>
      <c r="J33" s="813" t="s">
        <v>380</v>
      </c>
      <c r="K33" s="813" t="s">
        <v>380</v>
      </c>
      <c r="L33" s="814" t="s">
        <v>380</v>
      </c>
    </row>
    <row r="34" spans="2:12" ht="15" thickBot="1" x14ac:dyDescent="0.35">
      <c r="B34" s="810" t="s">
        <v>322</v>
      </c>
      <c r="C34" s="811">
        <v>48</v>
      </c>
      <c r="D34" s="815">
        <v>742</v>
      </c>
      <c r="E34" s="816">
        <v>715</v>
      </c>
      <c r="F34" s="817">
        <v>41145496</v>
      </c>
      <c r="G34" s="818">
        <v>1611847</v>
      </c>
      <c r="H34" s="817">
        <v>11421</v>
      </c>
      <c r="I34" s="817">
        <v>11467</v>
      </c>
      <c r="J34" s="817">
        <v>821759</v>
      </c>
      <c r="K34" s="816" t="s">
        <v>1854</v>
      </c>
      <c r="L34" s="819">
        <v>5500718</v>
      </c>
    </row>
    <row r="35" spans="2:12" x14ac:dyDescent="0.3">
      <c r="B35" s="1435" t="s">
        <v>1855</v>
      </c>
      <c r="C35" s="1438">
        <v>1</v>
      </c>
      <c r="D35" s="1441">
        <v>88</v>
      </c>
      <c r="E35" s="1444">
        <v>49</v>
      </c>
      <c r="F35" s="1444" t="s">
        <v>380</v>
      </c>
      <c r="G35" s="1453" t="s">
        <v>380</v>
      </c>
      <c r="H35" s="1456" t="s">
        <v>380</v>
      </c>
      <c r="I35" s="1444">
        <v>0</v>
      </c>
      <c r="J35" s="1444" t="s">
        <v>380</v>
      </c>
      <c r="K35" s="1459">
        <v>240000</v>
      </c>
      <c r="L35" s="820"/>
    </row>
    <row r="36" spans="2:12" x14ac:dyDescent="0.3">
      <c r="B36" s="1436"/>
      <c r="C36" s="1439"/>
      <c r="D36" s="1442"/>
      <c r="E36" s="1445"/>
      <c r="F36" s="1445"/>
      <c r="G36" s="1454"/>
      <c r="H36" s="1457"/>
      <c r="I36" s="1445"/>
      <c r="J36" s="1445"/>
      <c r="K36" s="1460"/>
      <c r="L36" s="820">
        <v>2</v>
      </c>
    </row>
    <row r="37" spans="2:12" ht="15" thickBot="1" x14ac:dyDescent="0.35">
      <c r="B37" s="1437"/>
      <c r="C37" s="1440"/>
      <c r="D37" s="1443"/>
      <c r="E37" s="1446"/>
      <c r="F37" s="1446"/>
      <c r="G37" s="1455"/>
      <c r="H37" s="1458"/>
      <c r="I37" s="1446"/>
      <c r="J37" s="1446"/>
      <c r="K37" s="1461"/>
      <c r="L37" s="814"/>
    </row>
    <row r="38" spans="2:12" ht="15" thickBot="1" x14ac:dyDescent="0.35">
      <c r="B38" s="810" t="s">
        <v>454</v>
      </c>
      <c r="C38" s="811">
        <v>1</v>
      </c>
      <c r="D38" s="1447" t="s">
        <v>1856</v>
      </c>
      <c r="E38" s="1448"/>
      <c r="F38" s="1448"/>
      <c r="G38" s="1448"/>
      <c r="H38" s="1448"/>
      <c r="I38" s="1448"/>
      <c r="J38" s="1448"/>
      <c r="K38" s="1448"/>
      <c r="L38" s="1449"/>
    </row>
    <row r="39" spans="2:12" ht="15" thickBot="1" x14ac:dyDescent="0.35">
      <c r="B39" s="810" t="s">
        <v>318</v>
      </c>
      <c r="C39" s="811">
        <v>24</v>
      </c>
      <c r="D39" s="812">
        <v>49</v>
      </c>
      <c r="E39" s="813">
        <v>23</v>
      </c>
      <c r="F39" s="821">
        <v>54070</v>
      </c>
      <c r="G39" s="822">
        <v>6188</v>
      </c>
      <c r="H39" s="813">
        <v>5</v>
      </c>
      <c r="I39" s="813">
        <v>11</v>
      </c>
      <c r="J39" s="813">
        <v>150</v>
      </c>
      <c r="K39" s="821">
        <v>188384</v>
      </c>
      <c r="L39" s="814">
        <v>74</v>
      </c>
    </row>
    <row r="40" spans="2:12" ht="15" thickBot="1" x14ac:dyDescent="0.35">
      <c r="B40" s="810" t="s">
        <v>472</v>
      </c>
      <c r="C40" s="811">
        <v>7</v>
      </c>
      <c r="D40" s="812">
        <v>20</v>
      </c>
      <c r="E40" s="813">
        <v>5</v>
      </c>
      <c r="F40" s="821">
        <v>500000</v>
      </c>
      <c r="G40" s="822">
        <v>20090</v>
      </c>
      <c r="H40" s="813">
        <v>15</v>
      </c>
      <c r="I40" s="813">
        <v>26</v>
      </c>
      <c r="J40" s="821">
        <v>28030</v>
      </c>
      <c r="K40" s="821">
        <v>3480821</v>
      </c>
      <c r="L40" s="814">
        <v>62</v>
      </c>
    </row>
    <row r="41" spans="2:12" ht="15" thickBot="1" x14ac:dyDescent="0.35">
      <c r="B41" s="810" t="s">
        <v>581</v>
      </c>
      <c r="C41" s="811">
        <v>3</v>
      </c>
      <c r="D41" s="812">
        <v>151</v>
      </c>
      <c r="E41" s="813">
        <v>1</v>
      </c>
      <c r="F41" s="813"/>
      <c r="G41" s="822">
        <v>6603</v>
      </c>
      <c r="H41" s="813">
        <v>118</v>
      </c>
      <c r="I41" s="813">
        <v>113</v>
      </c>
      <c r="J41" s="821">
        <v>6600</v>
      </c>
      <c r="K41" s="813">
        <v>44</v>
      </c>
      <c r="L41" s="814">
        <v>68</v>
      </c>
    </row>
    <row r="42" spans="2:12" ht="15" thickBot="1" x14ac:dyDescent="0.35">
      <c r="B42" s="810" t="s">
        <v>1857</v>
      </c>
      <c r="C42" s="811">
        <v>2</v>
      </c>
      <c r="D42" s="812">
        <v>16</v>
      </c>
      <c r="E42" s="813">
        <v>6</v>
      </c>
      <c r="F42" s="821">
        <v>6542</v>
      </c>
      <c r="G42" s="822">
        <v>35295</v>
      </c>
      <c r="H42" s="813">
        <v>1</v>
      </c>
      <c r="I42" s="813">
        <v>6</v>
      </c>
      <c r="J42" s="821">
        <v>6542</v>
      </c>
      <c r="K42" s="821">
        <v>228012</v>
      </c>
      <c r="L42" s="814">
        <v>6</v>
      </c>
    </row>
    <row r="43" spans="2:12" ht="15" thickBot="1" x14ac:dyDescent="0.35">
      <c r="B43" s="810" t="s">
        <v>581</v>
      </c>
      <c r="C43" s="811">
        <v>3</v>
      </c>
      <c r="D43" s="815">
        <v>4</v>
      </c>
      <c r="E43" s="816">
        <v>2</v>
      </c>
      <c r="F43" s="817">
        <v>240786</v>
      </c>
      <c r="G43" s="823" t="s">
        <v>380</v>
      </c>
      <c r="H43" s="816" t="s">
        <v>380</v>
      </c>
      <c r="I43" s="816" t="s">
        <v>380</v>
      </c>
      <c r="J43" s="816" t="s">
        <v>380</v>
      </c>
      <c r="K43" s="817">
        <v>154303</v>
      </c>
      <c r="L43" s="823" t="s">
        <v>380</v>
      </c>
    </row>
    <row r="44" spans="2:12" ht="15" thickBot="1" x14ac:dyDescent="0.35">
      <c r="B44" s="810" t="s">
        <v>1858</v>
      </c>
      <c r="C44" s="811">
        <v>7</v>
      </c>
      <c r="D44" s="812">
        <v>1</v>
      </c>
      <c r="E44" s="813">
        <v>1</v>
      </c>
      <c r="F44" s="813" t="s">
        <v>380</v>
      </c>
      <c r="G44" s="814" t="s">
        <v>380</v>
      </c>
      <c r="H44" s="813">
        <v>4</v>
      </c>
      <c r="I44" s="813">
        <v>4</v>
      </c>
      <c r="J44" s="813" t="s">
        <v>380</v>
      </c>
      <c r="K44" s="813" t="s">
        <v>380</v>
      </c>
      <c r="L44" s="814" t="s">
        <v>380</v>
      </c>
    </row>
    <row r="45" spans="2:12" ht="15" thickBot="1" x14ac:dyDescent="0.35">
      <c r="B45" s="810" t="s">
        <v>1859</v>
      </c>
      <c r="C45" s="811">
        <v>58</v>
      </c>
      <c r="D45" s="824">
        <v>15687</v>
      </c>
      <c r="E45" s="821">
        <v>13555</v>
      </c>
      <c r="F45" s="821">
        <v>1301183</v>
      </c>
      <c r="G45" s="822">
        <v>111397</v>
      </c>
      <c r="H45" s="821">
        <v>5020</v>
      </c>
      <c r="I45" s="821">
        <v>5047</v>
      </c>
      <c r="J45" s="821">
        <v>54514</v>
      </c>
      <c r="K45" s="821">
        <v>905312</v>
      </c>
      <c r="L45" s="814">
        <v>104</v>
      </c>
    </row>
    <row r="46" spans="2:12" ht="15" thickBot="1" x14ac:dyDescent="0.35">
      <c r="B46" s="810" t="s">
        <v>1860</v>
      </c>
      <c r="C46" s="811">
        <v>1</v>
      </c>
      <c r="D46" s="812">
        <v>1</v>
      </c>
      <c r="E46" s="813">
        <v>0</v>
      </c>
      <c r="F46" s="813" t="s">
        <v>380</v>
      </c>
      <c r="G46" s="814" t="s">
        <v>380</v>
      </c>
      <c r="H46" s="813" t="s">
        <v>380</v>
      </c>
      <c r="I46" s="813">
        <v>0</v>
      </c>
      <c r="J46" s="813" t="s">
        <v>380</v>
      </c>
      <c r="K46" s="813" t="s">
        <v>380</v>
      </c>
      <c r="L46" s="814" t="s">
        <v>380</v>
      </c>
    </row>
    <row r="47" spans="2:12" ht="15" thickBot="1" x14ac:dyDescent="0.35">
      <c r="B47" s="825" t="s">
        <v>1861</v>
      </c>
      <c r="C47" s="826">
        <v>3</v>
      </c>
      <c r="D47" s="827">
        <v>14</v>
      </c>
      <c r="E47" s="828">
        <v>2</v>
      </c>
      <c r="F47" s="829">
        <v>44000</v>
      </c>
      <c r="G47" s="830">
        <v>1</v>
      </c>
      <c r="H47" s="828">
        <v>2</v>
      </c>
      <c r="I47" s="828">
        <v>3</v>
      </c>
      <c r="J47" s="828">
        <v>1</v>
      </c>
      <c r="K47" s="829">
        <v>11420</v>
      </c>
      <c r="L47" s="830">
        <v>15</v>
      </c>
    </row>
    <row r="48" spans="2:12" ht="15" thickBot="1" x14ac:dyDescent="0.35">
      <c r="B48" s="831" t="s">
        <v>24</v>
      </c>
      <c r="C48" s="832">
        <v>159</v>
      </c>
      <c r="D48" s="833">
        <v>16924</v>
      </c>
      <c r="E48" s="834">
        <v>14359</v>
      </c>
      <c r="F48" s="834">
        <v>43292077</v>
      </c>
      <c r="G48" s="835">
        <v>1791421</v>
      </c>
      <c r="H48" s="834">
        <v>16701</v>
      </c>
      <c r="I48" s="834">
        <v>16787</v>
      </c>
      <c r="J48" s="834">
        <v>917595</v>
      </c>
      <c r="K48" s="834">
        <v>83085071</v>
      </c>
      <c r="L48" s="836">
        <v>5501049</v>
      </c>
    </row>
    <row r="50" spans="2:11" ht="15" thickBot="1" x14ac:dyDescent="0.35"/>
    <row r="51" spans="2:11" ht="15" thickBot="1" x14ac:dyDescent="0.35">
      <c r="B51" s="1462" t="s">
        <v>1862</v>
      </c>
      <c r="C51" s="1463"/>
      <c r="D51" s="1463"/>
      <c r="E51" s="1463"/>
      <c r="F51" s="1463"/>
      <c r="G51" s="1463"/>
      <c r="H51" s="1463"/>
      <c r="I51" s="1463"/>
      <c r="J51" s="1463"/>
      <c r="K51" s="1464"/>
    </row>
    <row r="52" spans="2:11" ht="15" thickBot="1" x14ac:dyDescent="0.35">
      <c r="B52" s="1465" t="s">
        <v>148</v>
      </c>
      <c r="C52" s="1468" t="s">
        <v>1863</v>
      </c>
      <c r="D52" s="1471" t="s">
        <v>1844</v>
      </c>
      <c r="E52" s="1472"/>
      <c r="F52" s="1473"/>
      <c r="G52" s="1471" t="s">
        <v>1845</v>
      </c>
      <c r="H52" s="1472"/>
      <c r="I52" s="1472"/>
      <c r="J52" s="1472"/>
      <c r="K52" s="1473"/>
    </row>
    <row r="53" spans="2:11" ht="15" thickBot="1" x14ac:dyDescent="0.35">
      <c r="B53" s="1466"/>
      <c r="C53" s="1469"/>
      <c r="D53" s="837" t="s">
        <v>1851</v>
      </c>
      <c r="E53" s="1474" t="s">
        <v>1852</v>
      </c>
      <c r="F53" s="1475"/>
      <c r="G53" s="649" t="s">
        <v>1851</v>
      </c>
      <c r="H53" s="1476" t="s">
        <v>1852</v>
      </c>
      <c r="I53" s="1477"/>
      <c r="J53" s="1478" t="s">
        <v>1864</v>
      </c>
      <c r="K53" s="1479"/>
    </row>
    <row r="54" spans="2:11" ht="15" thickBot="1" x14ac:dyDescent="0.35">
      <c r="B54" s="1467"/>
      <c r="C54" s="1470"/>
      <c r="D54" s="649" t="s">
        <v>1835</v>
      </c>
      <c r="E54" s="649" t="s">
        <v>1835</v>
      </c>
      <c r="F54" s="650" t="s">
        <v>1865</v>
      </c>
      <c r="G54" s="649" t="s">
        <v>1835</v>
      </c>
      <c r="H54" s="649" t="s">
        <v>1835</v>
      </c>
      <c r="I54" s="649" t="s">
        <v>1865</v>
      </c>
      <c r="J54" s="649" t="s">
        <v>1851</v>
      </c>
      <c r="K54" s="650" t="s">
        <v>1852</v>
      </c>
    </row>
    <row r="55" spans="2:11" ht="15" thickBot="1" x14ac:dyDescent="0.35">
      <c r="B55" s="1480" t="s">
        <v>1866</v>
      </c>
      <c r="C55" s="838" t="s">
        <v>1867</v>
      </c>
      <c r="D55" s="630">
        <v>0.5</v>
      </c>
      <c r="E55" s="630">
        <v>0.2</v>
      </c>
      <c r="F55" s="839">
        <v>55625</v>
      </c>
      <c r="G55" s="630">
        <v>0.9</v>
      </c>
      <c r="H55" s="630">
        <v>0.3</v>
      </c>
      <c r="I55" s="630" t="s">
        <v>1868</v>
      </c>
      <c r="J55" s="630">
        <v>10.5</v>
      </c>
      <c r="K55" s="838">
        <v>10.5</v>
      </c>
    </row>
    <row r="56" spans="2:11" ht="15" thickBot="1" x14ac:dyDescent="0.35">
      <c r="B56" s="1437"/>
      <c r="C56" s="838" t="s">
        <v>1869</v>
      </c>
      <c r="D56" s="815">
        <v>0.3</v>
      </c>
      <c r="E56" s="815">
        <v>0.3</v>
      </c>
      <c r="F56" s="811">
        <v>0.3</v>
      </c>
      <c r="G56" s="630">
        <v>0.7</v>
      </c>
      <c r="H56" s="630">
        <v>0.4</v>
      </c>
      <c r="I56" s="630">
        <v>0.4</v>
      </c>
      <c r="J56" s="630">
        <v>69.3</v>
      </c>
      <c r="K56" s="838">
        <v>35.799999999999997</v>
      </c>
    </row>
    <row r="57" spans="2:11" ht="15" thickBot="1" x14ac:dyDescent="0.35">
      <c r="B57" s="810" t="s">
        <v>1870</v>
      </c>
      <c r="C57" s="838" t="s">
        <v>1871</v>
      </c>
      <c r="D57" s="815">
        <v>50</v>
      </c>
      <c r="E57" s="815">
        <v>42.6</v>
      </c>
      <c r="F57" s="811">
        <v>100</v>
      </c>
      <c r="G57" s="630">
        <v>45.6</v>
      </c>
      <c r="H57" s="630">
        <v>23.8</v>
      </c>
      <c r="I57" s="630" t="s">
        <v>1244</v>
      </c>
      <c r="J57" s="630">
        <v>16.5</v>
      </c>
      <c r="K57" s="838">
        <v>16.5</v>
      </c>
    </row>
    <row r="58" spans="2:11" ht="15" thickBot="1" x14ac:dyDescent="0.35">
      <c r="B58" s="810" t="s">
        <v>1872</v>
      </c>
      <c r="C58" s="838" t="s">
        <v>1873</v>
      </c>
      <c r="D58" s="815">
        <v>0.2</v>
      </c>
      <c r="E58" s="815">
        <v>0.6</v>
      </c>
      <c r="F58" s="811" t="s">
        <v>1228</v>
      </c>
      <c r="G58" s="630">
        <v>0.2</v>
      </c>
      <c r="H58" s="630">
        <v>0.2</v>
      </c>
      <c r="I58" s="630" t="s">
        <v>1874</v>
      </c>
      <c r="J58" s="630">
        <v>10.5</v>
      </c>
      <c r="K58" s="838">
        <v>10.5</v>
      </c>
    </row>
    <row r="59" spans="2:11" ht="15" thickBot="1" x14ac:dyDescent="0.35">
      <c r="B59" s="810" t="s">
        <v>1875</v>
      </c>
      <c r="C59" s="838" t="s">
        <v>1876</v>
      </c>
      <c r="D59" s="815">
        <v>3.5</v>
      </c>
      <c r="E59" s="815">
        <v>3.5</v>
      </c>
      <c r="F59" s="840">
        <v>1007</v>
      </c>
      <c r="G59" s="630">
        <v>11</v>
      </c>
      <c r="H59" s="630">
        <v>10.7</v>
      </c>
      <c r="I59" s="841">
        <v>100380</v>
      </c>
      <c r="J59" s="630">
        <v>29.4</v>
      </c>
      <c r="K59" s="838">
        <v>65.8</v>
      </c>
    </row>
    <row r="60" spans="2:11" ht="15" thickBot="1" x14ac:dyDescent="0.35">
      <c r="B60" s="810" t="s">
        <v>1877</v>
      </c>
      <c r="C60" s="838" t="s">
        <v>1878</v>
      </c>
      <c r="D60" s="815">
        <v>5.2</v>
      </c>
      <c r="E60" s="815">
        <v>11.3</v>
      </c>
      <c r="F60" s="840">
        <v>1004</v>
      </c>
      <c r="G60" s="630">
        <v>10</v>
      </c>
      <c r="H60" s="630">
        <v>1</v>
      </c>
      <c r="I60" s="630">
        <v>500</v>
      </c>
      <c r="J60" s="630">
        <v>25</v>
      </c>
      <c r="K60" s="838">
        <v>2</v>
      </c>
    </row>
    <row r="61" spans="2:11" ht="15" thickBot="1" x14ac:dyDescent="0.35">
      <c r="B61" s="810" t="s">
        <v>1879</v>
      </c>
      <c r="C61" s="838" t="s">
        <v>1880</v>
      </c>
      <c r="D61" s="815">
        <v>4.5</v>
      </c>
      <c r="E61" s="815" t="s">
        <v>380</v>
      </c>
      <c r="F61" s="840">
        <v>3511</v>
      </c>
      <c r="G61" s="630">
        <v>2.1</v>
      </c>
      <c r="H61" s="630" t="s">
        <v>1881</v>
      </c>
      <c r="I61" s="630">
        <v>500</v>
      </c>
      <c r="J61" s="630">
        <v>19.5</v>
      </c>
      <c r="K61" s="838">
        <v>0.5</v>
      </c>
    </row>
    <row r="62" spans="2:11" ht="15" thickBot="1" x14ac:dyDescent="0.35">
      <c r="B62" s="810" t="s">
        <v>1882</v>
      </c>
      <c r="C62" s="838" t="s">
        <v>1883</v>
      </c>
      <c r="D62" s="815">
        <v>12.7</v>
      </c>
      <c r="E62" s="815">
        <v>12.7</v>
      </c>
      <c r="F62" s="840">
        <v>25360</v>
      </c>
      <c r="G62" s="841">
        <v>35381</v>
      </c>
      <c r="H62" s="630">
        <v>12.7</v>
      </c>
      <c r="I62" s="841">
        <v>25360</v>
      </c>
      <c r="J62" s="630">
        <v>15.1</v>
      </c>
      <c r="K62" s="838">
        <v>8.9</v>
      </c>
    </row>
    <row r="63" spans="2:11" ht="15" thickBot="1" x14ac:dyDescent="0.35">
      <c r="B63" s="810" t="s">
        <v>1884</v>
      </c>
      <c r="C63" s="838" t="s">
        <v>1885</v>
      </c>
      <c r="D63" s="842"/>
      <c r="E63" s="815">
        <v>4.8</v>
      </c>
      <c r="F63" s="840">
        <v>4563</v>
      </c>
      <c r="G63" s="630">
        <v>6.5</v>
      </c>
      <c r="H63" s="630">
        <v>6.5</v>
      </c>
      <c r="I63" s="841">
        <v>26750</v>
      </c>
      <c r="J63" s="630">
        <v>42</v>
      </c>
      <c r="K63" s="838">
        <v>38.5</v>
      </c>
    </row>
    <row r="64" spans="2:11" ht="15" thickBot="1" x14ac:dyDescent="0.35">
      <c r="B64" s="810" t="s">
        <v>1886</v>
      </c>
      <c r="C64" s="838" t="s">
        <v>1887</v>
      </c>
      <c r="D64" s="815">
        <v>0.5</v>
      </c>
      <c r="E64" s="815">
        <v>1.1000000000000001</v>
      </c>
      <c r="F64" s="840">
        <v>4563</v>
      </c>
      <c r="G64" s="630">
        <v>1.6</v>
      </c>
      <c r="H64" s="630">
        <v>1.6</v>
      </c>
      <c r="I64" s="841">
        <v>140010</v>
      </c>
      <c r="J64" s="630">
        <v>6.1</v>
      </c>
      <c r="K64" s="838">
        <v>15.6</v>
      </c>
    </row>
    <row r="65" spans="2:11" ht="15" thickBot="1" x14ac:dyDescent="0.35">
      <c r="B65" s="1435" t="s">
        <v>1888</v>
      </c>
      <c r="C65" s="838" t="s">
        <v>1889</v>
      </c>
      <c r="D65" s="842"/>
      <c r="E65" s="815">
        <v>3.9</v>
      </c>
      <c r="F65" s="840">
        <v>564362</v>
      </c>
      <c r="G65" s="630" t="s">
        <v>1244</v>
      </c>
      <c r="H65" s="630">
        <v>10.6</v>
      </c>
      <c r="I65" s="841">
        <v>572404</v>
      </c>
      <c r="J65" s="630">
        <v>6.1</v>
      </c>
      <c r="K65" s="838">
        <v>15.6</v>
      </c>
    </row>
    <row r="66" spans="2:11" ht="15" thickBot="1" x14ac:dyDescent="0.35">
      <c r="B66" s="1437"/>
      <c r="C66" s="838" t="s">
        <v>1890</v>
      </c>
      <c r="D66" s="630">
        <v>56.1</v>
      </c>
      <c r="E66" s="630">
        <v>50.2</v>
      </c>
      <c r="F66" s="839">
        <v>30056</v>
      </c>
      <c r="G66" s="630">
        <v>3</v>
      </c>
      <c r="H66" s="630">
        <v>2.5</v>
      </c>
      <c r="I66" s="841">
        <v>33536</v>
      </c>
      <c r="J66" s="630">
        <v>3.1</v>
      </c>
      <c r="K66" s="838">
        <v>4.0999999999999996</v>
      </c>
    </row>
    <row r="67" spans="2:11" ht="15" thickBot="1" x14ac:dyDescent="0.35">
      <c r="B67" s="810" t="s">
        <v>1891</v>
      </c>
      <c r="C67" s="838" t="s">
        <v>1892</v>
      </c>
      <c r="D67" s="630">
        <v>0.7</v>
      </c>
      <c r="E67" s="630">
        <v>0.7</v>
      </c>
      <c r="F67" s="839">
        <v>2037</v>
      </c>
      <c r="G67" s="630" t="s">
        <v>1893</v>
      </c>
      <c r="H67" s="630">
        <v>0.7</v>
      </c>
      <c r="I67" s="630" t="s">
        <v>1894</v>
      </c>
      <c r="J67" s="630">
        <v>22.5</v>
      </c>
      <c r="K67" s="838">
        <v>13.1</v>
      </c>
    </row>
    <row r="68" spans="2:11" ht="15" thickBot="1" x14ac:dyDescent="0.35">
      <c r="B68" s="810" t="s">
        <v>1895</v>
      </c>
      <c r="C68" s="838" t="s">
        <v>1896</v>
      </c>
      <c r="D68" s="630"/>
      <c r="E68" s="630" t="s">
        <v>380</v>
      </c>
      <c r="F68" s="838" t="s">
        <v>1244</v>
      </c>
      <c r="G68" s="630" t="s">
        <v>1244</v>
      </c>
      <c r="H68" s="630" t="s">
        <v>1244</v>
      </c>
      <c r="I68" s="630" t="s">
        <v>1244</v>
      </c>
      <c r="J68" s="630" t="s">
        <v>1244</v>
      </c>
      <c r="K68" s="838" t="s">
        <v>1244</v>
      </c>
    </row>
    <row r="69" spans="2:11" ht="15" thickBot="1" x14ac:dyDescent="0.35">
      <c r="B69" s="810" t="s">
        <v>293</v>
      </c>
      <c r="C69" s="838" t="s">
        <v>1897</v>
      </c>
      <c r="D69" s="815">
        <v>78</v>
      </c>
      <c r="E69" s="815">
        <v>18</v>
      </c>
      <c r="F69" s="840">
        <v>22617</v>
      </c>
      <c r="G69" s="630">
        <v>20.2</v>
      </c>
      <c r="H69" s="630">
        <v>21.8</v>
      </c>
      <c r="I69" s="841">
        <v>29380</v>
      </c>
      <c r="J69" s="630">
        <v>124.6</v>
      </c>
      <c r="K69" s="838">
        <v>115</v>
      </c>
    </row>
    <row r="70" spans="2:11" ht="15" thickBot="1" x14ac:dyDescent="0.35">
      <c r="B70" s="810" t="s">
        <v>1898</v>
      </c>
      <c r="C70" s="838" t="s">
        <v>1899</v>
      </c>
      <c r="D70" s="815">
        <v>0.1</v>
      </c>
      <c r="E70" s="815">
        <v>1</v>
      </c>
      <c r="F70" s="811">
        <v>74.099999999999994</v>
      </c>
      <c r="G70" s="630" t="s">
        <v>1244</v>
      </c>
      <c r="H70" s="630">
        <v>0.6</v>
      </c>
      <c r="I70" s="630" t="s">
        <v>1900</v>
      </c>
      <c r="J70" s="630">
        <v>3</v>
      </c>
      <c r="K70" s="838">
        <v>7</v>
      </c>
    </row>
    <row r="71" spans="2:11" ht="15" thickBot="1" x14ac:dyDescent="0.35">
      <c r="B71" s="810" t="s">
        <v>1901</v>
      </c>
      <c r="C71" s="838" t="s">
        <v>1902</v>
      </c>
      <c r="D71" s="815">
        <v>245.8</v>
      </c>
      <c r="E71" s="815">
        <v>253.6</v>
      </c>
      <c r="F71" s="840">
        <v>15333</v>
      </c>
      <c r="G71" s="630">
        <v>2.2999999999999998</v>
      </c>
      <c r="H71" s="630">
        <v>2.2999999999999998</v>
      </c>
      <c r="I71" s="630" t="s">
        <v>1244</v>
      </c>
      <c r="J71" s="630" t="s">
        <v>1244</v>
      </c>
      <c r="K71" s="838">
        <v>46.9</v>
      </c>
    </row>
    <row r="72" spans="2:11" ht="15" thickBot="1" x14ac:dyDescent="0.35">
      <c r="B72" s="810" t="s">
        <v>1903</v>
      </c>
      <c r="C72" s="838" t="s">
        <v>1904</v>
      </c>
      <c r="D72" s="815">
        <v>50</v>
      </c>
      <c r="E72" s="815">
        <v>26</v>
      </c>
      <c r="F72" s="811">
        <v>51</v>
      </c>
      <c r="G72" s="630">
        <v>4</v>
      </c>
      <c r="H72" s="630">
        <v>3.2</v>
      </c>
      <c r="I72" s="630" t="s">
        <v>1244</v>
      </c>
      <c r="J72" s="630">
        <v>165</v>
      </c>
      <c r="K72" s="838">
        <v>165</v>
      </c>
    </row>
    <row r="73" spans="2:11" ht="15" thickBot="1" x14ac:dyDescent="0.35">
      <c r="B73" s="810" t="s">
        <v>1905</v>
      </c>
      <c r="C73" s="838" t="s">
        <v>1906</v>
      </c>
      <c r="D73" s="630">
        <v>0.3</v>
      </c>
      <c r="E73" s="630">
        <v>0.6</v>
      </c>
      <c r="F73" s="838">
        <v>145</v>
      </c>
      <c r="G73" s="630">
        <v>0.9</v>
      </c>
      <c r="H73" s="630">
        <v>0.4</v>
      </c>
      <c r="I73" s="630">
        <v>27</v>
      </c>
      <c r="J73" s="630">
        <v>8</v>
      </c>
      <c r="K73" s="838">
        <v>4.8</v>
      </c>
    </row>
    <row r="74" spans="2:11" ht="15" thickBot="1" x14ac:dyDescent="0.35">
      <c r="B74" s="843" t="s">
        <v>1907</v>
      </c>
      <c r="C74" s="844" t="s">
        <v>1908</v>
      </c>
      <c r="D74" s="640">
        <v>120</v>
      </c>
      <c r="E74" s="640">
        <v>141.1</v>
      </c>
      <c r="F74" s="845">
        <v>35381</v>
      </c>
      <c r="G74" s="640">
        <v>1.6</v>
      </c>
      <c r="H74" s="640">
        <v>1.6</v>
      </c>
      <c r="I74" s="640" t="s">
        <v>1909</v>
      </c>
      <c r="J74" s="640">
        <v>20</v>
      </c>
      <c r="K74" s="845">
        <v>46761</v>
      </c>
    </row>
    <row r="76" spans="2:11" ht="15" thickBot="1" x14ac:dyDescent="0.35"/>
    <row r="77" spans="2:11" ht="31.5" customHeight="1" thickBot="1" x14ac:dyDescent="0.35">
      <c r="B77" s="1481" t="s">
        <v>1910</v>
      </c>
      <c r="C77" s="1482"/>
      <c r="D77" s="1482"/>
      <c r="E77" s="1483"/>
    </row>
    <row r="78" spans="2:11" ht="21" thickBot="1" x14ac:dyDescent="0.35">
      <c r="B78" s="426" t="s">
        <v>306</v>
      </c>
      <c r="C78" s="490" t="s">
        <v>1851</v>
      </c>
      <c r="D78" s="490" t="s">
        <v>1852</v>
      </c>
      <c r="E78" s="846" t="s">
        <v>1911</v>
      </c>
    </row>
    <row r="79" spans="2:11" x14ac:dyDescent="0.3">
      <c r="B79" s="368" t="s">
        <v>1912</v>
      </c>
      <c r="C79" s="356">
        <v>5180</v>
      </c>
      <c r="D79" s="739">
        <v>3819</v>
      </c>
      <c r="E79" s="485">
        <v>73.72</v>
      </c>
    </row>
    <row r="80" spans="2:11" x14ac:dyDescent="0.3">
      <c r="B80" s="368" t="s">
        <v>1913</v>
      </c>
      <c r="C80" s="356">
        <v>4320</v>
      </c>
      <c r="D80" s="739">
        <v>3885</v>
      </c>
      <c r="E80" s="485">
        <v>89.92</v>
      </c>
    </row>
    <row r="81" spans="2:6" ht="15" thickBot="1" x14ac:dyDescent="0.35">
      <c r="B81" s="492" t="s">
        <v>1914</v>
      </c>
      <c r="C81" s="505">
        <v>428</v>
      </c>
      <c r="D81" s="495">
        <v>358</v>
      </c>
      <c r="E81" s="450">
        <v>83.64</v>
      </c>
    </row>
    <row r="82" spans="2:6" ht="15" thickBot="1" x14ac:dyDescent="0.35">
      <c r="B82" s="361" t="s">
        <v>24</v>
      </c>
      <c r="C82" s="363">
        <v>9928</v>
      </c>
      <c r="D82" s="742">
        <v>8062</v>
      </c>
      <c r="E82" s="364">
        <v>81.2</v>
      </c>
    </row>
    <row r="83" spans="2:6" ht="15" thickBot="1" x14ac:dyDescent="0.35"/>
    <row r="84" spans="2:6" ht="21" thickBot="1" x14ac:dyDescent="0.35">
      <c r="B84" s="847" t="s">
        <v>1915</v>
      </c>
      <c r="C84" s="848" t="s">
        <v>1916</v>
      </c>
      <c r="D84" s="849" t="s">
        <v>1917</v>
      </c>
      <c r="E84" s="848" t="s">
        <v>595</v>
      </c>
      <c r="F84" s="850" t="s">
        <v>1852</v>
      </c>
    </row>
    <row r="85" spans="2:6" ht="15" thickBot="1" x14ac:dyDescent="0.35">
      <c r="B85" s="1484" t="s">
        <v>1918</v>
      </c>
      <c r="C85" s="1485"/>
      <c r="D85" s="1485"/>
      <c r="E85" s="1485"/>
      <c r="F85" s="1486"/>
    </row>
    <row r="86" spans="2:6" ht="21" thickBot="1" x14ac:dyDescent="0.35">
      <c r="B86" s="445" t="s">
        <v>1919</v>
      </c>
      <c r="C86" s="851">
        <v>3800</v>
      </c>
      <c r="D86" s="446" t="s">
        <v>1920</v>
      </c>
      <c r="E86" s="239" t="s">
        <v>1921</v>
      </c>
      <c r="F86" s="852" t="s">
        <v>1922</v>
      </c>
    </row>
    <row r="87" spans="2:6" ht="15" thickBot="1" x14ac:dyDescent="0.35">
      <c r="B87" s="445" t="s">
        <v>1923</v>
      </c>
      <c r="C87" s="446">
        <v>600</v>
      </c>
      <c r="D87" s="446">
        <v>30</v>
      </c>
      <c r="E87" s="239"/>
      <c r="F87" s="852" t="s">
        <v>1924</v>
      </c>
    </row>
    <row r="88" spans="2:6" x14ac:dyDescent="0.3">
      <c r="B88" s="1487" t="s">
        <v>1925</v>
      </c>
      <c r="C88" s="1489">
        <v>20000</v>
      </c>
      <c r="D88" s="1491">
        <v>2</v>
      </c>
      <c r="E88" s="977" t="s">
        <v>1926</v>
      </c>
      <c r="F88" s="1493" t="s">
        <v>1927</v>
      </c>
    </row>
    <row r="89" spans="2:6" ht="15" thickBot="1" x14ac:dyDescent="0.35">
      <c r="B89" s="1488"/>
      <c r="C89" s="1490"/>
      <c r="D89" s="1492"/>
      <c r="E89" s="978"/>
      <c r="F89" s="1494"/>
    </row>
    <row r="90" spans="2:6" x14ac:dyDescent="0.3">
      <c r="B90" s="1487" t="s">
        <v>1928</v>
      </c>
      <c r="C90" s="1489">
        <v>300000</v>
      </c>
      <c r="D90" s="1491">
        <v>1</v>
      </c>
      <c r="E90" s="977" t="s">
        <v>1926</v>
      </c>
      <c r="F90" s="1493" t="s">
        <v>1929</v>
      </c>
    </row>
    <row r="91" spans="2:6" ht="15" thickBot="1" x14ac:dyDescent="0.35">
      <c r="B91" s="1488"/>
      <c r="C91" s="1490"/>
      <c r="D91" s="1492"/>
      <c r="E91" s="978"/>
      <c r="F91" s="1494"/>
    </row>
    <row r="92" spans="2:6" x14ac:dyDescent="0.3">
      <c r="B92" s="1487" t="s">
        <v>1930</v>
      </c>
      <c r="C92" s="1491"/>
      <c r="D92" s="1491"/>
      <c r="E92" s="977"/>
      <c r="F92" s="1493" t="s">
        <v>380</v>
      </c>
    </row>
    <row r="93" spans="2:6" ht="15" thickBot="1" x14ac:dyDescent="0.35">
      <c r="B93" s="1495"/>
      <c r="C93" s="1496"/>
      <c r="D93" s="1496"/>
      <c r="E93" s="1497"/>
      <c r="F93" s="1498"/>
    </row>
    <row r="94" spans="2:6" ht="15" thickBot="1" x14ac:dyDescent="0.35">
      <c r="B94" s="1499" t="s">
        <v>1931</v>
      </c>
      <c r="C94" s="1500"/>
      <c r="D94" s="1500"/>
      <c r="E94" s="1500"/>
      <c r="F94" s="1501"/>
    </row>
    <row r="95" spans="2:6" ht="21" thickBot="1" x14ac:dyDescent="0.35">
      <c r="B95" s="445" t="s">
        <v>1919</v>
      </c>
      <c r="C95" s="851">
        <v>3800</v>
      </c>
      <c r="D95" s="446">
        <v>164</v>
      </c>
      <c r="E95" s="239" t="s">
        <v>1932</v>
      </c>
      <c r="F95" s="853">
        <v>0.9</v>
      </c>
    </row>
    <row r="96" spans="2:6" ht="15" thickBot="1" x14ac:dyDescent="0.35">
      <c r="B96" s="445" t="s">
        <v>1923</v>
      </c>
      <c r="C96" s="446">
        <v>600</v>
      </c>
      <c r="D96" s="446">
        <v>30</v>
      </c>
      <c r="E96" s="239"/>
      <c r="F96" s="853">
        <v>0.3</v>
      </c>
    </row>
    <row r="97" spans="2:6" x14ac:dyDescent="0.3">
      <c r="B97" s="1487" t="s">
        <v>1925</v>
      </c>
      <c r="C97" s="1489">
        <v>45000</v>
      </c>
      <c r="D97" s="1491">
        <v>30</v>
      </c>
      <c r="E97" s="977" t="s">
        <v>1926</v>
      </c>
      <c r="F97" s="1502">
        <v>0.3</v>
      </c>
    </row>
    <row r="98" spans="2:6" ht="15" thickBot="1" x14ac:dyDescent="0.35">
      <c r="B98" s="1488"/>
      <c r="C98" s="1490"/>
      <c r="D98" s="1492"/>
      <c r="E98" s="978"/>
      <c r="F98" s="1503"/>
    </row>
    <row r="99" spans="2:6" x14ac:dyDescent="0.3">
      <c r="B99" s="1487" t="s">
        <v>1928</v>
      </c>
      <c r="C99" s="1489">
        <v>20000</v>
      </c>
      <c r="D99" s="1491">
        <v>2</v>
      </c>
      <c r="E99" s="977"/>
      <c r="F99" s="1493">
        <v>1</v>
      </c>
    </row>
    <row r="100" spans="2:6" ht="15" thickBot="1" x14ac:dyDescent="0.35">
      <c r="B100" s="1488"/>
      <c r="C100" s="1490"/>
      <c r="D100" s="1492"/>
      <c r="E100" s="978"/>
      <c r="F100" s="1494"/>
    </row>
    <row r="101" spans="2:6" x14ac:dyDescent="0.3">
      <c r="B101" s="1487" t="s">
        <v>1930</v>
      </c>
      <c r="C101" s="1489">
        <v>35000</v>
      </c>
      <c r="D101" s="1491">
        <v>1</v>
      </c>
      <c r="E101" s="977" t="s">
        <v>1933</v>
      </c>
      <c r="F101" s="1493">
        <v>1</v>
      </c>
    </row>
    <row r="102" spans="2:6" ht="15" thickBot="1" x14ac:dyDescent="0.35">
      <c r="B102" s="1495"/>
      <c r="C102" s="1504"/>
      <c r="D102" s="1496"/>
      <c r="E102" s="1497"/>
      <c r="F102" s="1498"/>
    </row>
    <row r="104" spans="2:6" ht="15" thickBot="1" x14ac:dyDescent="0.35"/>
    <row r="105" spans="2:6" x14ac:dyDescent="0.3">
      <c r="B105" s="1118" t="s">
        <v>1934</v>
      </c>
      <c r="C105" s="1119"/>
      <c r="D105" s="1120"/>
    </row>
    <row r="106" spans="2:6" ht="21" thickBot="1" x14ac:dyDescent="0.35">
      <c r="B106" s="426" t="s">
        <v>1935</v>
      </c>
      <c r="C106" s="854" t="s">
        <v>1936</v>
      </c>
      <c r="D106" s="846" t="s">
        <v>1937</v>
      </c>
    </row>
    <row r="107" spans="2:6" x14ac:dyDescent="0.3">
      <c r="B107" s="855" t="s">
        <v>1938</v>
      </c>
      <c r="C107" s="260" t="s">
        <v>1939</v>
      </c>
      <c r="D107" s="485" t="s">
        <v>1940</v>
      </c>
    </row>
    <row r="108" spans="2:6" x14ac:dyDescent="0.3">
      <c r="B108" s="855" t="s">
        <v>1941</v>
      </c>
      <c r="C108" s="260" t="s">
        <v>1942</v>
      </c>
      <c r="D108" s="485" t="s">
        <v>1940</v>
      </c>
    </row>
    <row r="109" spans="2:6" ht="15" thickBot="1" x14ac:dyDescent="0.35">
      <c r="B109" s="856" t="s">
        <v>1845</v>
      </c>
      <c r="C109" s="524" t="s">
        <v>1943</v>
      </c>
      <c r="D109" s="450" t="s">
        <v>1940</v>
      </c>
    </row>
  </sheetData>
  <mergeCells count="70">
    <mergeCell ref="B105:D105"/>
    <mergeCell ref="B99:B100"/>
    <mergeCell ref="C99:C100"/>
    <mergeCell ref="D99:D100"/>
    <mergeCell ref="E99:E100"/>
    <mergeCell ref="F99:F100"/>
    <mergeCell ref="B101:B102"/>
    <mergeCell ref="C101:C102"/>
    <mergeCell ref="D101:D102"/>
    <mergeCell ref="E101:E102"/>
    <mergeCell ref="F101:F102"/>
    <mergeCell ref="B94:F94"/>
    <mergeCell ref="B97:B98"/>
    <mergeCell ref="C97:C98"/>
    <mergeCell ref="D97:D98"/>
    <mergeCell ref="E97:E98"/>
    <mergeCell ref="F97:F98"/>
    <mergeCell ref="B90:B91"/>
    <mergeCell ref="C90:C91"/>
    <mergeCell ref="D90:D91"/>
    <mergeCell ref="E90:E91"/>
    <mergeCell ref="F90:F91"/>
    <mergeCell ref="B92:B93"/>
    <mergeCell ref="C92:C93"/>
    <mergeCell ref="D92:D93"/>
    <mergeCell ref="E92:E93"/>
    <mergeCell ref="F92:F93"/>
    <mergeCell ref="B55:B56"/>
    <mergeCell ref="B65:B66"/>
    <mergeCell ref="B77:E77"/>
    <mergeCell ref="B85:F85"/>
    <mergeCell ref="B88:B89"/>
    <mergeCell ref="C88:C89"/>
    <mergeCell ref="D88:D89"/>
    <mergeCell ref="E88:E89"/>
    <mergeCell ref="F88:F89"/>
    <mergeCell ref="B51:K51"/>
    <mergeCell ref="B52:B54"/>
    <mergeCell ref="C52:C54"/>
    <mergeCell ref="D52:F52"/>
    <mergeCell ref="G52:K52"/>
    <mergeCell ref="E53:F53"/>
    <mergeCell ref="H53:I53"/>
    <mergeCell ref="J53:K53"/>
    <mergeCell ref="D38:L38"/>
    <mergeCell ref="H29:I31"/>
    <mergeCell ref="J29:K29"/>
    <mergeCell ref="J30:K30"/>
    <mergeCell ref="J31:K31"/>
    <mergeCell ref="L29:L31"/>
    <mergeCell ref="G35:G37"/>
    <mergeCell ref="H35:H37"/>
    <mergeCell ref="I35:I37"/>
    <mergeCell ref="J35:J37"/>
    <mergeCell ref="K35:K37"/>
    <mergeCell ref="B35:B37"/>
    <mergeCell ref="C35:C37"/>
    <mergeCell ref="D35:D37"/>
    <mergeCell ref="E35:E37"/>
    <mergeCell ref="F35:F37"/>
    <mergeCell ref="B3:J3"/>
    <mergeCell ref="B27:L27"/>
    <mergeCell ref="B28:B32"/>
    <mergeCell ref="C28:C32"/>
    <mergeCell ref="D28:G28"/>
    <mergeCell ref="H28:L28"/>
    <mergeCell ref="D29:E29"/>
    <mergeCell ref="D30:E30"/>
    <mergeCell ref="D31:E31"/>
    <mergeCell ref="F29:G31"/>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4"/>
  <sheetViews>
    <sheetView showGridLines="0" workbookViewId="0">
      <selection sqref="A1:A1048576"/>
    </sheetView>
  </sheetViews>
  <sheetFormatPr defaultRowHeight="14.4" x14ac:dyDescent="0.3"/>
  <cols>
    <col min="1" max="1" width="2.6640625" customWidth="1"/>
    <col min="2" max="2" width="12.6640625" customWidth="1"/>
    <col min="3" max="3" width="18.109375" bestFit="1" customWidth="1"/>
  </cols>
  <sheetData>
    <row r="1" spans="1:4" s="16" customFormat="1" x14ac:dyDescent="0.3">
      <c r="A1"/>
      <c r="B1" s="16" t="s">
        <v>1944</v>
      </c>
    </row>
    <row r="2" spans="1:4" ht="15" thickBot="1" x14ac:dyDescent="0.35"/>
    <row r="3" spans="1:4" ht="21" customHeight="1" thickBot="1" x14ac:dyDescent="0.35">
      <c r="B3" s="1403" t="s">
        <v>1945</v>
      </c>
      <c r="C3" s="1404"/>
      <c r="D3" s="1405"/>
    </row>
    <row r="4" spans="1:4" ht="15" thickBot="1" x14ac:dyDescent="0.35">
      <c r="B4" s="857" t="s">
        <v>1946</v>
      </c>
      <c r="C4" s="858" t="s">
        <v>1947</v>
      </c>
      <c r="D4" s="859" t="s">
        <v>133</v>
      </c>
    </row>
    <row r="5" spans="1:4" x14ac:dyDescent="0.3">
      <c r="B5" s="1406" t="s">
        <v>165</v>
      </c>
      <c r="C5" s="260" t="s">
        <v>1948</v>
      </c>
      <c r="D5" s="860">
        <v>18</v>
      </c>
    </row>
    <row r="6" spans="1:4" x14ac:dyDescent="0.3">
      <c r="B6" s="1407"/>
      <c r="C6" s="260" t="s">
        <v>1949</v>
      </c>
      <c r="D6" s="860">
        <v>10</v>
      </c>
    </row>
    <row r="7" spans="1:4" x14ac:dyDescent="0.3">
      <c r="B7" s="1407"/>
      <c r="C7" s="260" t="s">
        <v>1950</v>
      </c>
      <c r="D7" s="860">
        <v>13</v>
      </c>
    </row>
    <row r="8" spans="1:4" x14ac:dyDescent="0.3">
      <c r="B8" s="1407"/>
      <c r="C8" s="260" t="s">
        <v>1951</v>
      </c>
      <c r="D8" s="860">
        <v>18</v>
      </c>
    </row>
    <row r="9" spans="1:4" x14ac:dyDescent="0.3">
      <c r="B9" s="1407"/>
      <c r="C9" s="260" t="s">
        <v>1952</v>
      </c>
      <c r="D9" s="860">
        <v>5</v>
      </c>
    </row>
    <row r="10" spans="1:4" ht="15" thickBot="1" x14ac:dyDescent="0.35">
      <c r="B10" s="1408"/>
      <c r="C10" s="796" t="s">
        <v>1953</v>
      </c>
      <c r="D10" s="861">
        <v>11</v>
      </c>
    </row>
    <row r="11" spans="1:4" ht="15" thickBot="1" x14ac:dyDescent="0.35">
      <c r="B11" s="862" t="s">
        <v>1954</v>
      </c>
      <c r="C11" s="524" t="s">
        <v>1955</v>
      </c>
      <c r="D11" s="863">
        <v>1</v>
      </c>
    </row>
    <row r="12" spans="1:4" ht="15" thickBot="1" x14ac:dyDescent="0.35">
      <c r="B12" s="862" t="s">
        <v>1956</v>
      </c>
      <c r="C12" s="524" t="s">
        <v>1957</v>
      </c>
      <c r="D12" s="863">
        <v>2</v>
      </c>
    </row>
    <row r="13" spans="1:4" x14ac:dyDescent="0.3">
      <c r="B13" s="1505" t="s">
        <v>1958</v>
      </c>
      <c r="C13" s="260" t="s">
        <v>1959</v>
      </c>
      <c r="D13" s="860">
        <v>2</v>
      </c>
    </row>
    <row r="14" spans="1:4" x14ac:dyDescent="0.3">
      <c r="B14" s="1407"/>
      <c r="C14" s="260" t="s">
        <v>1960</v>
      </c>
      <c r="D14" s="860">
        <v>1</v>
      </c>
    </row>
    <row r="15" spans="1:4" ht="15" thickBot="1" x14ac:dyDescent="0.35">
      <c r="B15" s="1408"/>
      <c r="C15" s="796" t="s">
        <v>1961</v>
      </c>
      <c r="D15" s="861">
        <v>1</v>
      </c>
    </row>
    <row r="16" spans="1:4" ht="15" thickBot="1" x14ac:dyDescent="0.35">
      <c r="B16" s="795" t="s">
        <v>1962</v>
      </c>
      <c r="C16" s="796" t="s">
        <v>1963</v>
      </c>
      <c r="D16" s="861">
        <v>2</v>
      </c>
    </row>
    <row r="17" spans="2:4" ht="15" thickBot="1" x14ac:dyDescent="0.35">
      <c r="B17" s="795" t="s">
        <v>1964</v>
      </c>
      <c r="C17" s="796" t="s">
        <v>1965</v>
      </c>
      <c r="D17" s="861">
        <v>1</v>
      </c>
    </row>
    <row r="18" spans="2:4" ht="15" thickBot="1" x14ac:dyDescent="0.35">
      <c r="B18" s="795" t="s">
        <v>1966</v>
      </c>
      <c r="C18" s="796" t="s">
        <v>1967</v>
      </c>
      <c r="D18" s="861">
        <v>1</v>
      </c>
    </row>
    <row r="19" spans="2:4" ht="15" thickBot="1" x14ac:dyDescent="0.35">
      <c r="B19" s="795" t="s">
        <v>1968</v>
      </c>
      <c r="C19" s="796" t="s">
        <v>1969</v>
      </c>
      <c r="D19" s="861">
        <v>4</v>
      </c>
    </row>
    <row r="20" spans="2:4" ht="15" thickBot="1" x14ac:dyDescent="0.35">
      <c r="B20" s="795" t="s">
        <v>1970</v>
      </c>
      <c r="C20" s="796" t="s">
        <v>1971</v>
      </c>
      <c r="D20" s="861">
        <v>1</v>
      </c>
    </row>
    <row r="21" spans="2:4" ht="15" thickBot="1" x14ac:dyDescent="0.35">
      <c r="B21" s="795" t="s">
        <v>1972</v>
      </c>
      <c r="C21" s="796" t="s">
        <v>1973</v>
      </c>
      <c r="D21" s="861">
        <v>2</v>
      </c>
    </row>
    <row r="22" spans="2:4" ht="15" thickBot="1" x14ac:dyDescent="0.35">
      <c r="B22" s="795" t="s">
        <v>1974</v>
      </c>
      <c r="C22" s="796" t="s">
        <v>1975</v>
      </c>
      <c r="D22" s="861">
        <v>1</v>
      </c>
    </row>
    <row r="23" spans="2:4" ht="15" thickBot="1" x14ac:dyDescent="0.35">
      <c r="B23" s="795" t="s">
        <v>1976</v>
      </c>
      <c r="C23" s="796" t="s">
        <v>1977</v>
      </c>
      <c r="D23" s="861">
        <v>2</v>
      </c>
    </row>
    <row r="24" spans="2:4" ht="15" thickBot="1" x14ac:dyDescent="0.35">
      <c r="B24" s="864" t="s">
        <v>24</v>
      </c>
      <c r="C24" s="865"/>
      <c r="D24" s="866">
        <v>96</v>
      </c>
    </row>
  </sheetData>
  <mergeCells count="3">
    <mergeCell ref="B3:D3"/>
    <mergeCell ref="B5:B10"/>
    <mergeCell ref="B13:B1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23"/>
  <sheetViews>
    <sheetView showGridLines="0" workbookViewId="0">
      <selection sqref="A1:A1048576"/>
    </sheetView>
  </sheetViews>
  <sheetFormatPr defaultRowHeight="14.4" x14ac:dyDescent="0.3"/>
  <cols>
    <col min="1" max="1" width="2.6640625" customWidth="1"/>
    <col min="2" max="2" width="69.88671875" customWidth="1"/>
    <col min="4" max="4" width="16.33203125" bestFit="1" customWidth="1"/>
  </cols>
  <sheetData>
    <row r="1" spans="1:4" s="16" customFormat="1" x14ac:dyDescent="0.3">
      <c r="A1"/>
      <c r="B1" s="16" t="s">
        <v>1978</v>
      </c>
    </row>
    <row r="2" spans="1:4" ht="15" thickBot="1" x14ac:dyDescent="0.35"/>
    <row r="3" spans="1:4" x14ac:dyDescent="0.3">
      <c r="B3" s="1509" t="s">
        <v>1979</v>
      </c>
      <c r="C3" s="1512" t="s">
        <v>1980</v>
      </c>
      <c r="D3" s="867" t="s">
        <v>1981</v>
      </c>
    </row>
    <row r="4" spans="1:4" x14ac:dyDescent="0.3">
      <c r="B4" s="1510"/>
      <c r="C4" s="1513"/>
      <c r="D4" s="868" t="s">
        <v>1982</v>
      </c>
    </row>
    <row r="5" spans="1:4" ht="15" thickBot="1" x14ac:dyDescent="0.35">
      <c r="B5" s="1511"/>
      <c r="C5" s="1514"/>
      <c r="D5" s="869" t="s">
        <v>1983</v>
      </c>
    </row>
    <row r="6" spans="1:4" ht="15" thickBot="1" x14ac:dyDescent="0.35">
      <c r="B6" s="870" t="s">
        <v>1984</v>
      </c>
      <c r="C6" s="871" t="s">
        <v>1985</v>
      </c>
      <c r="D6" s="871" t="s">
        <v>1986</v>
      </c>
    </row>
    <row r="7" spans="1:4" x14ac:dyDescent="0.3">
      <c r="B7" s="872" t="s">
        <v>1987</v>
      </c>
      <c r="C7" s="1506" t="s">
        <v>1990</v>
      </c>
      <c r="D7" s="1506" t="s">
        <v>1991</v>
      </c>
    </row>
    <row r="8" spans="1:4" ht="24" x14ac:dyDescent="0.3">
      <c r="B8" s="873" t="s">
        <v>1988</v>
      </c>
      <c r="C8" s="1507"/>
      <c r="D8" s="1507"/>
    </row>
    <row r="9" spans="1:4" ht="24.6" thickBot="1" x14ac:dyDescent="0.35">
      <c r="B9" s="874" t="s">
        <v>1989</v>
      </c>
      <c r="C9" s="1508"/>
      <c r="D9" s="1508"/>
    </row>
    <row r="10" spans="1:4" ht="15" thickBot="1" x14ac:dyDescent="0.35">
      <c r="B10" s="870" t="s">
        <v>1992</v>
      </c>
      <c r="C10" s="871" t="s">
        <v>1993</v>
      </c>
      <c r="D10" s="871" t="s">
        <v>1991</v>
      </c>
    </row>
    <row r="11" spans="1:4" ht="24.6" thickBot="1" x14ac:dyDescent="0.35">
      <c r="B11" s="870" t="s">
        <v>1994</v>
      </c>
      <c r="C11" s="871" t="s">
        <v>1995</v>
      </c>
      <c r="D11" s="871" t="s">
        <v>1991</v>
      </c>
    </row>
    <row r="12" spans="1:4" x14ac:dyDescent="0.3">
      <c r="B12" s="872" t="s">
        <v>1996</v>
      </c>
      <c r="C12" s="1506" t="s">
        <v>2000</v>
      </c>
      <c r="D12" s="1506" t="s">
        <v>1991</v>
      </c>
    </row>
    <row r="13" spans="1:4" x14ac:dyDescent="0.3">
      <c r="B13" s="873" t="s">
        <v>1997</v>
      </c>
      <c r="C13" s="1507"/>
      <c r="D13" s="1507"/>
    </row>
    <row r="14" spans="1:4" ht="24" x14ac:dyDescent="0.3">
      <c r="B14" s="873" t="s">
        <v>1998</v>
      </c>
      <c r="C14" s="1507"/>
      <c r="D14" s="1507"/>
    </row>
    <row r="15" spans="1:4" ht="24" x14ac:dyDescent="0.3">
      <c r="B15" s="873" t="s">
        <v>1999</v>
      </c>
      <c r="C15" s="1507"/>
      <c r="D15" s="1507"/>
    </row>
    <row r="16" spans="1:4" ht="15" thickBot="1" x14ac:dyDescent="0.35">
      <c r="B16" s="870"/>
      <c r="C16" s="1508"/>
      <c r="D16" s="1508"/>
    </row>
    <row r="17" spans="2:4" x14ac:dyDescent="0.3">
      <c r="B17" s="872" t="s">
        <v>2001</v>
      </c>
      <c r="C17" s="1506" t="s">
        <v>2005</v>
      </c>
      <c r="D17" s="1506" t="s">
        <v>1986</v>
      </c>
    </row>
    <row r="18" spans="2:4" ht="24" x14ac:dyDescent="0.3">
      <c r="B18" s="873" t="s">
        <v>2002</v>
      </c>
      <c r="C18" s="1507"/>
      <c r="D18" s="1507"/>
    </row>
    <row r="19" spans="2:4" ht="24" x14ac:dyDescent="0.3">
      <c r="B19" s="873" t="s">
        <v>2003</v>
      </c>
      <c r="C19" s="1507"/>
      <c r="D19" s="1507"/>
    </row>
    <row r="20" spans="2:4" ht="24" x14ac:dyDescent="0.3">
      <c r="B20" s="873" t="s">
        <v>2004</v>
      </c>
      <c r="C20" s="1507"/>
      <c r="D20" s="1507"/>
    </row>
    <row r="21" spans="2:4" ht="15" thickBot="1" x14ac:dyDescent="0.35">
      <c r="B21" s="870"/>
      <c r="C21" s="1508"/>
      <c r="D21" s="1508"/>
    </row>
    <row r="22" spans="2:4" ht="15" thickBot="1" x14ac:dyDescent="0.35">
      <c r="B22" s="870" t="s">
        <v>2006</v>
      </c>
      <c r="C22" s="871" t="s">
        <v>2007</v>
      </c>
      <c r="D22" s="871" t="s">
        <v>2008</v>
      </c>
    </row>
    <row r="23" spans="2:4" ht="15" thickBot="1" x14ac:dyDescent="0.35">
      <c r="B23" s="870" t="s">
        <v>2009</v>
      </c>
      <c r="C23" s="871" t="s">
        <v>2010</v>
      </c>
      <c r="D23" s="871" t="s">
        <v>1986</v>
      </c>
    </row>
  </sheetData>
  <mergeCells count="8">
    <mergeCell ref="C17:C21"/>
    <mergeCell ref="D17:D21"/>
    <mergeCell ref="B3:B5"/>
    <mergeCell ref="C3:C5"/>
    <mergeCell ref="C7:C9"/>
    <mergeCell ref="D7:D9"/>
    <mergeCell ref="C12:C16"/>
    <mergeCell ref="D12:D16"/>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51"/>
  <sheetViews>
    <sheetView showGridLines="0" workbookViewId="0">
      <selection activeCell="E12" sqref="E12"/>
    </sheetView>
  </sheetViews>
  <sheetFormatPr defaultRowHeight="14.4" x14ac:dyDescent="0.3"/>
  <cols>
    <col min="1" max="1" width="2.6640625" customWidth="1"/>
    <col min="2" max="2" width="14.88671875" customWidth="1"/>
    <col min="3" max="3" width="81.44140625" bestFit="1" customWidth="1"/>
  </cols>
  <sheetData>
    <row r="1" spans="1:3" s="16" customFormat="1" x14ac:dyDescent="0.3">
      <c r="A1"/>
      <c r="B1" s="16" t="s">
        <v>2011</v>
      </c>
    </row>
    <row r="2" spans="1:3" ht="15" thickBot="1" x14ac:dyDescent="0.35"/>
    <row r="3" spans="1:3" ht="15" thickBot="1" x14ac:dyDescent="0.35">
      <c r="B3" s="949" t="s">
        <v>2012</v>
      </c>
      <c r="C3" s="951"/>
    </row>
    <row r="4" spans="1:3" ht="15" thickBot="1" x14ac:dyDescent="0.35">
      <c r="B4" s="875" t="s">
        <v>2013</v>
      </c>
      <c r="C4" s="880" t="s">
        <v>2014</v>
      </c>
    </row>
    <row r="5" spans="1:3" ht="15" thickBot="1" x14ac:dyDescent="0.35">
      <c r="B5" s="876" t="s">
        <v>2015</v>
      </c>
      <c r="C5" s="877" t="s">
        <v>2016</v>
      </c>
    </row>
    <row r="6" spans="1:3" ht="15" thickBot="1" x14ac:dyDescent="0.35">
      <c r="B6" s="876" t="s">
        <v>2017</v>
      </c>
      <c r="C6" s="877" t="s">
        <v>2018</v>
      </c>
    </row>
    <row r="7" spans="1:3" ht="15" thickBot="1" x14ac:dyDescent="0.35">
      <c r="B7" s="876" t="s">
        <v>2019</v>
      </c>
      <c r="C7" s="877" t="s">
        <v>204</v>
      </c>
    </row>
    <row r="8" spans="1:3" ht="15" thickBot="1" x14ac:dyDescent="0.35">
      <c r="B8" s="876" t="s">
        <v>2020</v>
      </c>
      <c r="C8" s="877" t="s">
        <v>2021</v>
      </c>
    </row>
    <row r="9" spans="1:3" ht="15" thickBot="1" x14ac:dyDescent="0.35">
      <c r="B9" s="876" t="s">
        <v>2022</v>
      </c>
      <c r="C9" s="877" t="s">
        <v>2023</v>
      </c>
    </row>
    <row r="10" spans="1:3" ht="15" thickBot="1" x14ac:dyDescent="0.35">
      <c r="B10" s="876" t="s">
        <v>2024</v>
      </c>
      <c r="C10" s="877" t="s">
        <v>2025</v>
      </c>
    </row>
    <row r="11" spans="1:3" ht="15" thickBot="1" x14ac:dyDescent="0.35">
      <c r="B11" s="876" t="s">
        <v>2026</v>
      </c>
      <c r="C11" s="877" t="s">
        <v>2027</v>
      </c>
    </row>
    <row r="12" spans="1:3" ht="15" thickBot="1" x14ac:dyDescent="0.35">
      <c r="B12" s="876" t="s">
        <v>2028</v>
      </c>
      <c r="C12" s="877" t="s">
        <v>2029</v>
      </c>
    </row>
    <row r="13" spans="1:3" ht="15" thickBot="1" x14ac:dyDescent="0.35">
      <c r="B13" s="876" t="s">
        <v>2030</v>
      </c>
      <c r="C13" s="877" t="s">
        <v>2031</v>
      </c>
    </row>
    <row r="14" spans="1:3" ht="15" thickBot="1" x14ac:dyDescent="0.35">
      <c r="B14" s="876" t="s">
        <v>2032</v>
      </c>
      <c r="C14" s="877" t="s">
        <v>2033</v>
      </c>
    </row>
    <row r="15" spans="1:3" ht="15" thickBot="1" x14ac:dyDescent="0.35">
      <c r="B15" s="876" t="s">
        <v>2034</v>
      </c>
      <c r="C15" s="877" t="s">
        <v>2035</v>
      </c>
    </row>
    <row r="16" spans="1:3" ht="15" thickBot="1" x14ac:dyDescent="0.35">
      <c r="B16" s="876" t="s">
        <v>2036</v>
      </c>
      <c r="C16" s="877" t="s">
        <v>2037</v>
      </c>
    </row>
    <row r="17" spans="2:3" ht="15" thickBot="1" x14ac:dyDescent="0.35">
      <c r="B17" s="876" t="s">
        <v>2038</v>
      </c>
      <c r="C17" s="877" t="s">
        <v>2039</v>
      </c>
    </row>
    <row r="18" spans="2:3" ht="21" thickBot="1" x14ac:dyDescent="0.35">
      <c r="B18" s="876" t="s">
        <v>2040</v>
      </c>
      <c r="C18" s="877" t="s">
        <v>2041</v>
      </c>
    </row>
    <row r="19" spans="2:3" ht="21" thickBot="1" x14ac:dyDescent="0.35">
      <c r="B19" s="876" t="s">
        <v>2042</v>
      </c>
      <c r="C19" s="877" t="s">
        <v>2043</v>
      </c>
    </row>
    <row r="20" spans="2:3" ht="21" thickBot="1" x14ac:dyDescent="0.35">
      <c r="B20" s="876" t="s">
        <v>2044</v>
      </c>
      <c r="C20" s="877" t="s">
        <v>2045</v>
      </c>
    </row>
    <row r="21" spans="2:3" ht="15" thickBot="1" x14ac:dyDescent="0.35">
      <c r="B21" s="876" t="s">
        <v>2046</v>
      </c>
      <c r="C21" s="877" t="s">
        <v>2047</v>
      </c>
    </row>
    <row r="22" spans="2:3" ht="15" thickBot="1" x14ac:dyDescent="0.35">
      <c r="B22" s="876" t="s">
        <v>2048</v>
      </c>
      <c r="C22" s="877" t="s">
        <v>2049</v>
      </c>
    </row>
    <row r="23" spans="2:3" ht="15" thickBot="1" x14ac:dyDescent="0.35">
      <c r="B23" s="876" t="s">
        <v>2050</v>
      </c>
      <c r="C23" s="877" t="s">
        <v>2051</v>
      </c>
    </row>
    <row r="24" spans="2:3" ht="15" thickBot="1" x14ac:dyDescent="0.35">
      <c r="B24" s="876" t="s">
        <v>2052</v>
      </c>
      <c r="C24" s="877" t="s">
        <v>2053</v>
      </c>
    </row>
    <row r="25" spans="2:3" ht="15" thickBot="1" x14ac:dyDescent="0.35">
      <c r="B25" s="876" t="s">
        <v>2054</v>
      </c>
      <c r="C25" s="877" t="s">
        <v>2055</v>
      </c>
    </row>
    <row r="26" spans="2:3" ht="15" thickBot="1" x14ac:dyDescent="0.35">
      <c r="B26" s="876" t="s">
        <v>2056</v>
      </c>
      <c r="C26" s="877" t="s">
        <v>2057</v>
      </c>
    </row>
    <row r="27" spans="2:3" ht="15" thickBot="1" x14ac:dyDescent="0.35">
      <c r="B27" s="876" t="s">
        <v>2058</v>
      </c>
      <c r="C27" s="877" t="s">
        <v>2059</v>
      </c>
    </row>
    <row r="28" spans="2:3" ht="15" thickBot="1" x14ac:dyDescent="0.35">
      <c r="B28" s="876" t="s">
        <v>2060</v>
      </c>
      <c r="C28" s="877" t="s">
        <v>2061</v>
      </c>
    </row>
    <row r="29" spans="2:3" ht="15" thickBot="1" x14ac:dyDescent="0.35">
      <c r="B29" s="876" t="s">
        <v>2062</v>
      </c>
      <c r="C29" s="877" t="s">
        <v>2063</v>
      </c>
    </row>
    <row r="30" spans="2:3" ht="15" thickBot="1" x14ac:dyDescent="0.35">
      <c r="B30" s="876" t="s">
        <v>2064</v>
      </c>
      <c r="C30" s="877" t="s">
        <v>2065</v>
      </c>
    </row>
    <row r="31" spans="2:3" ht="15" thickBot="1" x14ac:dyDescent="0.35">
      <c r="B31" s="878" t="s">
        <v>2066</v>
      </c>
      <c r="C31" s="519" t="s">
        <v>2067</v>
      </c>
    </row>
    <row r="32" spans="2:3" ht="15" thickBot="1" x14ac:dyDescent="0.35">
      <c r="B32" s="878" t="s">
        <v>2068</v>
      </c>
      <c r="C32" s="877" t="s">
        <v>2069</v>
      </c>
    </row>
    <row r="33" spans="2:3" ht="15" thickBot="1" x14ac:dyDescent="0.35">
      <c r="B33" s="878" t="s">
        <v>2070</v>
      </c>
      <c r="C33" s="879" t="s">
        <v>2071</v>
      </c>
    </row>
    <row r="34" spans="2:3" ht="15" thickBot="1" x14ac:dyDescent="0.35">
      <c r="B34" s="878" t="s">
        <v>2072</v>
      </c>
      <c r="C34" s="881" t="s">
        <v>2073</v>
      </c>
    </row>
    <row r="35" spans="2:3" ht="15" thickBot="1" x14ac:dyDescent="0.35">
      <c r="B35" s="878" t="s">
        <v>2074</v>
      </c>
      <c r="C35" s="519" t="s">
        <v>2075</v>
      </c>
    </row>
    <row r="36" spans="2:3" ht="15" thickBot="1" x14ac:dyDescent="0.35">
      <c r="B36" s="878" t="s">
        <v>2076</v>
      </c>
      <c r="C36" s="519" t="s">
        <v>2077</v>
      </c>
    </row>
    <row r="37" spans="2:3" ht="15" thickBot="1" x14ac:dyDescent="0.35">
      <c r="B37" s="878" t="s">
        <v>2078</v>
      </c>
      <c r="C37" s="519" t="s">
        <v>2079</v>
      </c>
    </row>
    <row r="38" spans="2:3" ht="15" thickBot="1" x14ac:dyDescent="0.35">
      <c r="B38" s="878" t="s">
        <v>2080</v>
      </c>
      <c r="C38" s="519" t="s">
        <v>2081</v>
      </c>
    </row>
    <row r="39" spans="2:3" ht="15" thickBot="1" x14ac:dyDescent="0.35">
      <c r="B39" s="878" t="s">
        <v>2082</v>
      </c>
      <c r="C39" s="519" t="s">
        <v>2083</v>
      </c>
    </row>
    <row r="40" spans="2:3" ht="15" thickBot="1" x14ac:dyDescent="0.35">
      <c r="B40" s="878" t="s">
        <v>2084</v>
      </c>
      <c r="C40" s="519" t="s">
        <v>2085</v>
      </c>
    </row>
    <row r="41" spans="2:3" ht="15" thickBot="1" x14ac:dyDescent="0.35">
      <c r="B41" s="876" t="s">
        <v>2086</v>
      </c>
      <c r="C41" s="877" t="s">
        <v>2087</v>
      </c>
    </row>
    <row r="42" spans="2:3" ht="15" thickBot="1" x14ac:dyDescent="0.35">
      <c r="B42" s="876" t="s">
        <v>2088</v>
      </c>
      <c r="C42" s="877" t="s">
        <v>2089</v>
      </c>
    </row>
    <row r="43" spans="2:3" ht="15" thickBot="1" x14ac:dyDescent="0.35">
      <c r="B43" s="876" t="s">
        <v>2090</v>
      </c>
      <c r="C43" s="877" t="s">
        <v>2091</v>
      </c>
    </row>
    <row r="44" spans="2:3" ht="15" thickBot="1" x14ac:dyDescent="0.35">
      <c r="B44" s="876" t="s">
        <v>2092</v>
      </c>
      <c r="C44" s="877" t="s">
        <v>2093</v>
      </c>
    </row>
    <row r="45" spans="2:3" ht="15" thickBot="1" x14ac:dyDescent="0.35">
      <c r="B45" s="876" t="s">
        <v>2094</v>
      </c>
      <c r="C45" s="877" t="s">
        <v>2095</v>
      </c>
    </row>
    <row r="46" spans="2:3" ht="15" thickBot="1" x14ac:dyDescent="0.35">
      <c r="B46" s="876" t="s">
        <v>2096</v>
      </c>
      <c r="C46" s="877" t="s">
        <v>2097</v>
      </c>
    </row>
    <row r="47" spans="2:3" ht="15" thickBot="1" x14ac:dyDescent="0.35">
      <c r="B47" s="876" t="s">
        <v>2098</v>
      </c>
      <c r="C47" s="877" t="s">
        <v>2099</v>
      </c>
    </row>
    <row r="48" spans="2:3" ht="15" thickBot="1" x14ac:dyDescent="0.35">
      <c r="B48" s="876" t="s">
        <v>2100</v>
      </c>
      <c r="C48" s="877" t="s">
        <v>2101</v>
      </c>
    </row>
    <row r="49" spans="2:3" ht="15" thickBot="1" x14ac:dyDescent="0.35">
      <c r="B49" s="876" t="s">
        <v>2102</v>
      </c>
      <c r="C49" s="877" t="s">
        <v>2103</v>
      </c>
    </row>
    <row r="50" spans="2:3" ht="15" thickBot="1" x14ac:dyDescent="0.35">
      <c r="B50" s="876" t="s">
        <v>2104</v>
      </c>
      <c r="C50" s="877" t="s">
        <v>2105</v>
      </c>
    </row>
    <row r="51" spans="2:3" ht="15" thickBot="1" x14ac:dyDescent="0.35">
      <c r="B51" s="876" t="s">
        <v>2106</v>
      </c>
      <c r="C51" s="877" t="s">
        <v>2107</v>
      </c>
    </row>
  </sheetData>
  <mergeCells count="1">
    <mergeCell ref="B3:C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D5"/>
  <sheetViews>
    <sheetView workbookViewId="0">
      <selection activeCell="C5" sqref="C5"/>
    </sheetView>
  </sheetViews>
  <sheetFormatPr defaultColWidth="9.109375" defaultRowHeight="12" x14ac:dyDescent="0.25"/>
  <cols>
    <col min="1" max="1" width="2.5546875" style="1" customWidth="1"/>
    <col min="2" max="2" width="22.44140625" style="1" customWidth="1"/>
    <col min="3" max="3" width="42.33203125" style="1" customWidth="1"/>
    <col min="4" max="4" width="16.44140625" style="1" customWidth="1"/>
    <col min="5" max="16384" width="9.109375" style="1"/>
  </cols>
  <sheetData>
    <row r="1" spans="2:4" x14ac:dyDescent="0.25">
      <c r="B1" s="63" t="s">
        <v>71</v>
      </c>
    </row>
    <row r="3" spans="2:4" x14ac:dyDescent="0.25">
      <c r="B3" s="64" t="s">
        <v>66</v>
      </c>
      <c r="C3" s="65" t="s">
        <v>72</v>
      </c>
      <c r="D3" s="67" t="s">
        <v>57</v>
      </c>
    </row>
    <row r="4" spans="2:4" x14ac:dyDescent="0.25">
      <c r="B4" s="56" t="s">
        <v>73</v>
      </c>
      <c r="C4" s="56" t="s">
        <v>240</v>
      </c>
      <c r="D4" s="66">
        <v>255</v>
      </c>
    </row>
    <row r="5" spans="2:4" x14ac:dyDescent="0.25">
      <c r="B5" s="56" t="s">
        <v>74</v>
      </c>
      <c r="C5" s="56" t="s">
        <v>188</v>
      </c>
      <c r="D5" s="66">
        <v>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D9"/>
  <sheetViews>
    <sheetView showGridLines="0" workbookViewId="0">
      <selection activeCell="C7" sqref="C7:D7"/>
    </sheetView>
  </sheetViews>
  <sheetFormatPr defaultColWidth="9.109375" defaultRowHeight="12" x14ac:dyDescent="0.3"/>
  <cols>
    <col min="1" max="1" width="2.5546875" style="183" customWidth="1"/>
    <col min="2" max="2" width="29.6640625" style="183" customWidth="1"/>
    <col min="3" max="3" width="26.33203125" style="183" customWidth="1"/>
    <col min="4" max="4" width="23.44140625" style="183" customWidth="1"/>
    <col min="5" max="16384" width="9.109375" style="183"/>
  </cols>
  <sheetData>
    <row r="1" spans="2:4" ht="13.2" x14ac:dyDescent="0.3">
      <c r="B1" s="200" t="s">
        <v>189</v>
      </c>
    </row>
    <row r="3" spans="2:4" x14ac:dyDescent="0.3">
      <c r="B3" s="199"/>
      <c r="C3" s="887" t="s">
        <v>190</v>
      </c>
      <c r="D3" s="888"/>
    </row>
    <row r="4" spans="2:4" x14ac:dyDescent="0.3">
      <c r="B4" s="889" t="s">
        <v>201</v>
      </c>
      <c r="C4" s="891" t="s">
        <v>191</v>
      </c>
      <c r="D4" s="892"/>
    </row>
    <row r="5" spans="2:4" x14ac:dyDescent="0.3">
      <c r="B5" s="890"/>
      <c r="C5" s="163" t="s">
        <v>192</v>
      </c>
      <c r="D5" s="164" t="s">
        <v>193</v>
      </c>
    </row>
    <row r="6" spans="2:4" x14ac:dyDescent="0.3">
      <c r="B6" s="165" t="s">
        <v>200</v>
      </c>
      <c r="C6" s="165" t="s">
        <v>194</v>
      </c>
      <c r="D6" s="166" t="s">
        <v>195</v>
      </c>
    </row>
    <row r="7" spans="2:4" x14ac:dyDescent="0.3">
      <c r="B7" s="893" t="s">
        <v>199</v>
      </c>
      <c r="C7" s="894" t="s">
        <v>196</v>
      </c>
      <c r="D7" s="895"/>
    </row>
    <row r="8" spans="2:4" x14ac:dyDescent="0.3">
      <c r="B8" s="890"/>
      <c r="C8" s="163" t="s">
        <v>192</v>
      </c>
      <c r="D8" s="164" t="s">
        <v>193</v>
      </c>
    </row>
    <row r="9" spans="2:4" x14ac:dyDescent="0.3">
      <c r="B9" s="165" t="s">
        <v>198</v>
      </c>
      <c r="C9" s="165" t="s">
        <v>197</v>
      </c>
      <c r="D9" s="166" t="s">
        <v>195</v>
      </c>
    </row>
  </sheetData>
  <mergeCells count="5">
    <mergeCell ref="C3:D3"/>
    <mergeCell ref="B4:B5"/>
    <mergeCell ref="C4:D4"/>
    <mergeCell ref="B7:B8"/>
    <mergeCell ref="C7:D7"/>
  </mergeCells>
  <pageMargins left="0.7" right="0.7" top="0.75" bottom="0.75" header="0.3" footer="0.3"/>
  <pageSetup paperSize="9" orientation="portrait" r:id="rId1"/>
  <headerFooter>
    <oddFooter>&amp;C&amp;7&amp;B&amp;"Arial"Document Classification: KPMG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G31"/>
  <sheetViews>
    <sheetView showGridLines="0" topLeftCell="A25" zoomScaleNormal="100" workbookViewId="0">
      <selection activeCell="D31" sqref="D31"/>
    </sheetView>
  </sheetViews>
  <sheetFormatPr defaultColWidth="9.109375" defaultRowHeight="12" x14ac:dyDescent="0.3"/>
  <cols>
    <col min="1" max="1" width="2.5546875" style="183" customWidth="1"/>
    <col min="2" max="2" width="28.88671875" style="183" customWidth="1"/>
    <col min="3" max="3" width="15.5546875" style="183" customWidth="1"/>
    <col min="4" max="4" width="16.44140625" style="183" customWidth="1"/>
    <col min="5" max="5" width="15.44140625" style="183" customWidth="1"/>
    <col min="6" max="6" width="15" style="183" customWidth="1"/>
    <col min="7" max="16384" width="9.109375" style="183"/>
  </cols>
  <sheetData>
    <row r="1" spans="2:7" ht="13.2" x14ac:dyDescent="0.3">
      <c r="B1" s="184" t="s">
        <v>202</v>
      </c>
    </row>
    <row r="3" spans="2:7" ht="25.5" customHeight="1" x14ac:dyDescent="0.3">
      <c r="B3" s="167" t="s">
        <v>203</v>
      </c>
      <c r="C3" s="896">
        <v>2016</v>
      </c>
      <c r="D3" s="896"/>
      <c r="E3" s="896"/>
      <c r="F3" s="896"/>
    </row>
    <row r="4" spans="2:7" ht="34.200000000000003" x14ac:dyDescent="0.3">
      <c r="B4" s="168" t="s">
        <v>204</v>
      </c>
      <c r="C4" s="168" t="s">
        <v>57</v>
      </c>
      <c r="D4" s="169" t="s">
        <v>205</v>
      </c>
      <c r="E4" s="170" t="s">
        <v>206</v>
      </c>
      <c r="F4" s="168" t="s">
        <v>207</v>
      </c>
      <c r="G4" s="185"/>
    </row>
    <row r="5" spans="2:7" ht="24" x14ac:dyDescent="0.3">
      <c r="B5" s="171" t="s">
        <v>208</v>
      </c>
      <c r="C5" s="172">
        <v>24</v>
      </c>
      <c r="D5" s="173">
        <v>5356</v>
      </c>
      <c r="E5" s="174">
        <v>5.0000000000000001E-3</v>
      </c>
      <c r="F5" s="175" t="s">
        <v>211</v>
      </c>
      <c r="G5" s="185"/>
    </row>
    <row r="6" spans="2:7" ht="24" x14ac:dyDescent="0.3">
      <c r="B6" s="171" t="s">
        <v>221</v>
      </c>
      <c r="C6" s="172">
        <v>43</v>
      </c>
      <c r="D6" s="173">
        <v>91969</v>
      </c>
      <c r="E6" s="174">
        <v>8.5800000000000001E-2</v>
      </c>
      <c r="F6" s="175" t="s">
        <v>212</v>
      </c>
    </row>
    <row r="7" spans="2:7" ht="48" x14ac:dyDescent="0.3">
      <c r="B7" s="171" t="s">
        <v>222</v>
      </c>
      <c r="C7" s="172">
        <v>14</v>
      </c>
      <c r="D7" s="173">
        <v>448848</v>
      </c>
      <c r="E7" s="174">
        <v>0.41899999999999998</v>
      </c>
      <c r="F7" s="175" t="s">
        <v>213</v>
      </c>
    </row>
    <row r="8" spans="2:7" ht="48" x14ac:dyDescent="0.3">
      <c r="B8" s="171" t="s">
        <v>223</v>
      </c>
      <c r="C8" s="172">
        <v>112</v>
      </c>
      <c r="D8" s="173">
        <v>333790</v>
      </c>
      <c r="E8" s="174">
        <v>0.31159999999999999</v>
      </c>
      <c r="F8" s="175" t="s">
        <v>197</v>
      </c>
    </row>
    <row r="9" spans="2:7" ht="48" x14ac:dyDescent="0.3">
      <c r="B9" s="171" t="s">
        <v>209</v>
      </c>
      <c r="C9" s="172">
        <v>6</v>
      </c>
      <c r="D9" s="173">
        <v>2635</v>
      </c>
      <c r="E9" s="174">
        <v>2.5000000000000001E-3</v>
      </c>
      <c r="F9" s="175" t="s">
        <v>212</v>
      </c>
    </row>
    <row r="10" spans="2:7" ht="48" x14ac:dyDescent="0.3">
      <c r="B10" s="171" t="s">
        <v>224</v>
      </c>
      <c r="C10" s="172">
        <v>10</v>
      </c>
      <c r="D10" s="173">
        <v>4759</v>
      </c>
      <c r="E10" s="174">
        <v>4.4000000000000003E-3</v>
      </c>
      <c r="F10" s="175" t="s">
        <v>211</v>
      </c>
    </row>
    <row r="11" spans="2:7" ht="36" x14ac:dyDescent="0.3">
      <c r="B11" s="171" t="s">
        <v>210</v>
      </c>
      <c r="C11" s="172">
        <v>4</v>
      </c>
      <c r="D11" s="173">
        <v>183974</v>
      </c>
      <c r="E11" s="174">
        <v>0.17169999999999999</v>
      </c>
      <c r="F11" s="175" t="s">
        <v>212</v>
      </c>
    </row>
    <row r="12" spans="2:7" ht="22.8" x14ac:dyDescent="0.3">
      <c r="B12" s="176" t="s">
        <v>225</v>
      </c>
      <c r="C12" s="172">
        <v>34</v>
      </c>
      <c r="D12" s="173">
        <v>10115</v>
      </c>
      <c r="E12" s="170">
        <v>9.4000000000000004E-3</v>
      </c>
      <c r="F12" s="168" t="s">
        <v>220</v>
      </c>
    </row>
    <row r="13" spans="2:7" ht="22.8" x14ac:dyDescent="0.3">
      <c r="B13" s="176" t="s">
        <v>226</v>
      </c>
      <c r="C13" s="172">
        <v>165</v>
      </c>
      <c r="D13" s="173">
        <v>612368</v>
      </c>
      <c r="E13" s="170">
        <v>0.5716</v>
      </c>
      <c r="F13" s="168" t="s">
        <v>217</v>
      </c>
    </row>
    <row r="14" spans="2:7" ht="22.8" x14ac:dyDescent="0.3">
      <c r="B14" s="176" t="s">
        <v>227</v>
      </c>
      <c r="C14" s="172">
        <v>14</v>
      </c>
      <c r="D14" s="173">
        <v>448848</v>
      </c>
      <c r="E14" s="170">
        <v>0.41899999999999998</v>
      </c>
      <c r="F14" s="168" t="s">
        <v>219</v>
      </c>
    </row>
    <row r="15" spans="2:7" x14ac:dyDescent="0.3">
      <c r="B15" s="177"/>
      <c r="C15" s="168">
        <v>213</v>
      </c>
      <c r="D15" s="169">
        <v>1071331</v>
      </c>
      <c r="E15" s="170">
        <v>1</v>
      </c>
      <c r="F15" s="168" t="s">
        <v>214</v>
      </c>
    </row>
    <row r="18" spans="2:6" ht="18.75" customHeight="1" x14ac:dyDescent="0.3">
      <c r="B18" s="167" t="s">
        <v>203</v>
      </c>
      <c r="C18" s="896">
        <v>2015</v>
      </c>
      <c r="D18" s="896"/>
      <c r="E18" s="896"/>
      <c r="F18" s="896"/>
    </row>
    <row r="19" spans="2:6" ht="43.5" customHeight="1" x14ac:dyDescent="0.3">
      <c r="B19" s="178" t="s">
        <v>204</v>
      </c>
      <c r="C19" s="178" t="s">
        <v>57</v>
      </c>
      <c r="D19" s="178" t="s">
        <v>205</v>
      </c>
      <c r="E19" s="178" t="s">
        <v>215</v>
      </c>
      <c r="F19" s="178" t="s">
        <v>216</v>
      </c>
    </row>
    <row r="20" spans="2:6" ht="22.8" x14ac:dyDescent="0.3">
      <c r="B20" s="176" t="s">
        <v>228</v>
      </c>
      <c r="C20" s="172">
        <v>44</v>
      </c>
      <c r="D20" s="173">
        <v>257952</v>
      </c>
      <c r="E20" s="170">
        <v>0.18529999999999999</v>
      </c>
      <c r="F20" s="168" t="s">
        <v>220</v>
      </c>
    </row>
    <row r="21" spans="2:6" ht="22.8" x14ac:dyDescent="0.3">
      <c r="B21" s="176" t="s">
        <v>229</v>
      </c>
      <c r="C21" s="172">
        <v>146</v>
      </c>
      <c r="D21" s="173">
        <v>1107609</v>
      </c>
      <c r="E21" s="170">
        <v>0.79569999999999996</v>
      </c>
      <c r="F21" s="168" t="s">
        <v>217</v>
      </c>
    </row>
    <row r="22" spans="2:6" ht="22.8" x14ac:dyDescent="0.3">
      <c r="B22" s="176" t="s">
        <v>230</v>
      </c>
      <c r="C22" s="172">
        <v>12</v>
      </c>
      <c r="D22" s="173">
        <v>26477</v>
      </c>
      <c r="E22" s="170">
        <v>1.9E-2</v>
      </c>
      <c r="F22" s="178" t="s">
        <v>218</v>
      </c>
    </row>
    <row r="23" spans="2:6" x14ac:dyDescent="0.3">
      <c r="B23" s="179"/>
      <c r="C23" s="168">
        <v>202</v>
      </c>
      <c r="D23" s="169">
        <v>1392037</v>
      </c>
      <c r="E23" s="180">
        <v>1</v>
      </c>
      <c r="F23" s="168" t="s">
        <v>214</v>
      </c>
    </row>
    <row r="26" spans="2:6" ht="21.75" customHeight="1" x14ac:dyDescent="0.3">
      <c r="B26" s="167" t="s">
        <v>203</v>
      </c>
      <c r="C26" s="896">
        <v>2014</v>
      </c>
      <c r="D26" s="896"/>
      <c r="E26" s="896"/>
      <c r="F26" s="896"/>
    </row>
    <row r="27" spans="2:6" ht="45.75" customHeight="1" x14ac:dyDescent="0.3">
      <c r="B27" s="178" t="s">
        <v>204</v>
      </c>
      <c r="C27" s="178" t="s">
        <v>57</v>
      </c>
      <c r="D27" s="178" t="s">
        <v>205</v>
      </c>
      <c r="E27" s="178" t="s">
        <v>215</v>
      </c>
      <c r="F27" s="178" t="s">
        <v>216</v>
      </c>
    </row>
    <row r="28" spans="2:6" ht="41.25" customHeight="1" x14ac:dyDescent="0.3">
      <c r="B28" s="176" t="s">
        <v>231</v>
      </c>
      <c r="C28" s="172">
        <v>61</v>
      </c>
      <c r="D28" s="173">
        <v>59920</v>
      </c>
      <c r="E28" s="170">
        <v>3.7900000000000003E-2</v>
      </c>
      <c r="F28" s="168" t="s">
        <v>220</v>
      </c>
    </row>
    <row r="29" spans="2:6" ht="54.75" customHeight="1" x14ac:dyDescent="0.3">
      <c r="B29" s="176" t="s">
        <v>232</v>
      </c>
      <c r="C29" s="172">
        <v>170</v>
      </c>
      <c r="D29" s="173">
        <v>1504010</v>
      </c>
      <c r="E29" s="170">
        <v>0.95050000000000001</v>
      </c>
      <c r="F29" s="168" t="s">
        <v>217</v>
      </c>
    </row>
    <row r="30" spans="2:6" ht="41.25" customHeight="1" x14ac:dyDescent="0.3">
      <c r="B30" s="176" t="s">
        <v>233</v>
      </c>
      <c r="C30" s="172">
        <v>5</v>
      </c>
      <c r="D30" s="173">
        <v>18298</v>
      </c>
      <c r="E30" s="181">
        <v>1.1599999999999999</v>
      </c>
      <c r="F30" s="168" t="s">
        <v>218</v>
      </c>
    </row>
    <row r="31" spans="2:6" ht="27.75" customHeight="1" x14ac:dyDescent="0.3">
      <c r="B31" s="179"/>
      <c r="C31" s="168">
        <v>236</v>
      </c>
      <c r="D31" s="169">
        <v>1582228</v>
      </c>
      <c r="E31" s="180">
        <v>1</v>
      </c>
      <c r="F31" s="168" t="s">
        <v>214</v>
      </c>
    </row>
  </sheetData>
  <mergeCells count="3">
    <mergeCell ref="C18:F18"/>
    <mergeCell ref="C26:F26"/>
    <mergeCell ref="C3:F3"/>
  </mergeCells>
  <pageMargins left="0.7" right="0.7" top="0.75" bottom="0.75" header="0.3" footer="0.3"/>
  <pageSetup paperSize="9" orientation="portrait" r:id="rId1"/>
  <headerFooter>
    <oddFooter>&amp;C&amp;7&amp;B&amp;"Arial"Document Classification: KPMG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C11"/>
  <sheetViews>
    <sheetView workbookViewId="0">
      <selection activeCell="B4" sqref="B4:B11"/>
    </sheetView>
  </sheetViews>
  <sheetFormatPr defaultColWidth="9.109375" defaultRowHeight="12" x14ac:dyDescent="0.3"/>
  <cols>
    <col min="1" max="1" width="2.6640625" style="187" customWidth="1"/>
    <col min="2" max="2" width="17.44140625" style="187" customWidth="1"/>
    <col min="3" max="3" width="66.33203125" style="187" customWidth="1"/>
    <col min="4" max="16384" width="9.109375" style="187"/>
  </cols>
  <sheetData>
    <row r="1" spans="2:3" ht="13.2" x14ac:dyDescent="0.3">
      <c r="B1" s="188" t="s">
        <v>75</v>
      </c>
    </row>
    <row r="2" spans="2:3" ht="12.6" thickBot="1" x14ac:dyDescent="0.35"/>
    <row r="3" spans="2:3" ht="22.8" x14ac:dyDescent="0.3">
      <c r="B3" s="68" t="s">
        <v>76</v>
      </c>
      <c r="C3" s="69" t="s">
        <v>36</v>
      </c>
    </row>
    <row r="4" spans="2:3" ht="24" x14ac:dyDescent="0.3">
      <c r="B4" s="70" t="s">
        <v>27</v>
      </c>
      <c r="C4" s="135" t="s">
        <v>166</v>
      </c>
    </row>
    <row r="5" spans="2:3" x14ac:dyDescent="0.3">
      <c r="B5" s="70" t="s">
        <v>25</v>
      </c>
      <c r="C5" s="135" t="s">
        <v>77</v>
      </c>
    </row>
    <row r="6" spans="2:3" ht="48" x14ac:dyDescent="0.3">
      <c r="B6" s="70" t="s">
        <v>78</v>
      </c>
      <c r="C6" s="135" t="s">
        <v>167</v>
      </c>
    </row>
    <row r="7" spans="2:3" ht="48" x14ac:dyDescent="0.3">
      <c r="B7" s="70" t="s">
        <v>29</v>
      </c>
      <c r="C7" s="135" t="s">
        <v>239</v>
      </c>
    </row>
    <row r="8" spans="2:3" x14ac:dyDescent="0.3">
      <c r="B8" s="135" t="s">
        <v>178</v>
      </c>
      <c r="C8" s="135" t="s">
        <v>177</v>
      </c>
    </row>
    <row r="9" spans="2:3" x14ac:dyDescent="0.3">
      <c r="B9" s="70" t="s">
        <v>164</v>
      </c>
      <c r="C9" s="70" t="s">
        <v>44</v>
      </c>
    </row>
    <row r="10" spans="2:3" x14ac:dyDescent="0.3">
      <c r="B10" s="70" t="s">
        <v>28</v>
      </c>
      <c r="C10" s="70" t="s">
        <v>46</v>
      </c>
    </row>
    <row r="11" spans="2:3" ht="24" x14ac:dyDescent="0.3">
      <c r="B11" s="70" t="s">
        <v>30</v>
      </c>
      <c r="C11" s="70" t="s">
        <v>179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5</vt:i4>
      </vt:variant>
    </vt:vector>
  </HeadingPairs>
  <TitlesOfParts>
    <vt:vector size="64" baseType="lpstr">
      <vt:lpstr>2.1</vt:lpstr>
      <vt:lpstr>2.2.1</vt:lpstr>
      <vt:lpstr>2.2.2</vt:lpstr>
      <vt:lpstr>3.1</vt:lpstr>
      <vt:lpstr>3.3.1.1</vt:lpstr>
      <vt:lpstr>3.3.1.2</vt:lpstr>
      <vt:lpstr>3.3.4.1</vt:lpstr>
      <vt:lpstr>3.3.4.2</vt:lpstr>
      <vt:lpstr>3.4.1.1</vt:lpstr>
      <vt:lpstr>3.4.1.2</vt:lpstr>
      <vt:lpstr>3.4.1.3</vt:lpstr>
      <vt:lpstr>4.1.1</vt:lpstr>
      <vt:lpstr>4.1.2</vt:lpstr>
      <vt:lpstr>4.1.2.1</vt:lpstr>
      <vt:lpstr>4.1.2.2</vt:lpstr>
      <vt:lpstr>4.1.2.3</vt:lpstr>
      <vt:lpstr>4.2.1</vt:lpstr>
      <vt:lpstr>4.2.2</vt:lpstr>
      <vt:lpstr>4.3</vt:lpstr>
      <vt:lpstr>5.1.1.1</vt:lpstr>
      <vt:lpstr>5.1.1.2</vt:lpstr>
      <vt:lpstr>5.1.1.3</vt:lpstr>
      <vt:lpstr>5.1.1.4</vt:lpstr>
      <vt:lpstr>5.1.1.5</vt:lpstr>
      <vt:lpstr>5.1.2</vt:lpstr>
      <vt:lpstr>5.1.3.1</vt:lpstr>
      <vt:lpstr>5.1.3.2(1)</vt:lpstr>
      <vt:lpstr>5.1.3.2 (2)</vt:lpstr>
      <vt:lpstr>5.1.3.3</vt:lpstr>
      <vt:lpstr>5.1.4.1</vt:lpstr>
      <vt:lpstr>5.1.4.2</vt:lpstr>
      <vt:lpstr>5.1.4.3</vt:lpstr>
      <vt:lpstr>5.1.4.4</vt:lpstr>
      <vt:lpstr>5.1.5</vt:lpstr>
      <vt:lpstr>5.2</vt:lpstr>
      <vt:lpstr>5.2.1.1</vt:lpstr>
      <vt:lpstr>5.2.1.2</vt:lpstr>
      <vt:lpstr>5.2.1.3</vt:lpstr>
      <vt:lpstr>5.2.1.4</vt:lpstr>
      <vt:lpstr>5.2.2.1</vt:lpstr>
      <vt:lpstr>5.2.2.3</vt:lpstr>
      <vt:lpstr>5.3.3</vt:lpstr>
      <vt:lpstr>5.3.4</vt:lpstr>
      <vt:lpstr>5.3.5</vt:lpstr>
      <vt:lpstr>5.4.2</vt:lpstr>
      <vt:lpstr>5.4.3</vt:lpstr>
      <vt:lpstr>5.4.4</vt:lpstr>
      <vt:lpstr>5.4.5</vt:lpstr>
      <vt:lpstr>5.4.6</vt:lpstr>
      <vt:lpstr>5.4.7</vt:lpstr>
      <vt:lpstr>5.5.2.1</vt:lpstr>
      <vt:lpstr>5.5.3</vt:lpstr>
      <vt:lpstr>5.5.4</vt:lpstr>
      <vt:lpstr>5.5.5</vt:lpstr>
      <vt:lpstr>5.5.6</vt:lpstr>
      <vt:lpstr>5.5.6.1</vt:lpstr>
      <vt:lpstr>5.5.6.2</vt:lpstr>
      <vt:lpstr>6.1</vt:lpstr>
      <vt:lpstr>7</vt:lpstr>
      <vt:lpstr>'2.1'!_Toc426533948</vt:lpstr>
      <vt:lpstr>'4.2.1'!_Toc437295939</vt:lpstr>
      <vt:lpstr>'4.2.2'!_Toc437295940</vt:lpstr>
      <vt:lpstr>'4.3'!_Toc437312733</vt:lpstr>
      <vt:lpstr>'5.3.3'!_Toc497907571</vt:lpstr>
    </vt:vector>
  </TitlesOfParts>
  <Company>KPMG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 Urangua (MN)</dc:creator>
  <cp:lastModifiedBy>E, Zandan (MN)</cp:lastModifiedBy>
  <dcterms:created xsi:type="dcterms:W3CDTF">2017-10-27T07:18:07Z</dcterms:created>
  <dcterms:modified xsi:type="dcterms:W3CDTF">2018-01-07T08:52:58Z</dcterms:modified>
</cp:coreProperties>
</file>